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948" windowWidth="9072" windowHeight="384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ciji" sheetId="6" r:id="rId6"/>
    <sheet name="Rač.financ." sheetId="7" r:id="rId7"/>
    <sheet name="Rač.fin.-analitički-izvori" sheetId="8" r:id="rId8"/>
    <sheet name="Raspoloživa sredstva pret.god." sheetId="9" r:id="rId9"/>
    <sheet name="Izvj.po org.klas." sheetId="10" r:id="rId10"/>
    <sheet name="P.dio" sheetId="11" r:id="rId11"/>
    <sheet name="Plan razvojnih programa" sheetId="12" r:id="rId12"/>
    <sheet name="Zaduživanje" sheetId="13" r:id="rId13"/>
    <sheet name="PRIČUVA" sheetId="14" r:id="rId14"/>
    <sheet name="Jamstva" sheetId="15" r:id="rId15"/>
    <sheet name="Zaklj.odredbe" sheetId="16" r:id="rId16"/>
  </sheets>
  <externalReferences>
    <externalReference r:id="rId19"/>
    <externalReference r:id="rId20"/>
  </externalReferences>
  <definedNames>
    <definedName name="_Regression_Int" localSheetId="10" hidden="1">1</definedName>
    <definedName name="_Regression_Int" localSheetId="1" hidden="1">1</definedName>
    <definedName name="_xlnm.Print_Titles" localSheetId="9">'Izvj.po org.klas.'!$10:$12</definedName>
    <definedName name="_xlnm.Print_Titles" localSheetId="10">'P.dio'!$4:$6</definedName>
    <definedName name="_xlnm.Print_Titles" localSheetId="1">'Prihodi'!$5:$7</definedName>
    <definedName name="_xlnm.Print_Titles" localSheetId="6">'Rač.financ.'!$5:$7</definedName>
    <definedName name="_xlnm.Print_Titles" localSheetId="2">'Rashodi'!$3:$5</definedName>
    <definedName name="_xlnm.Print_Titles" localSheetId="5">'Rashodi po funkciji'!$4:$5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_xlnm.Print_Area" localSheetId="9">'Izvj.po org.klas.'!$A$1:$F$74</definedName>
    <definedName name="_xlnm.Print_Area" localSheetId="10">'P.dio'!$A$1:$F$4363</definedName>
    <definedName name="_xlnm.Print_Area" localSheetId="13">'PRIČUVA'!$A$1:$F$80</definedName>
    <definedName name="_xlnm.Print_Area" localSheetId="1">'Prihodi'!$A$1:$G$91</definedName>
    <definedName name="_xlnm.Print_Area" localSheetId="0">'Prorač.2019'!$A$1:$E$166</definedName>
    <definedName name="_xlnm.Print_Area" localSheetId="6">'Rač.financ.'!$A$1:$G$46</definedName>
    <definedName name="_xlnm.Print_Area" localSheetId="2">'Rashodi'!$A$1:$G$154</definedName>
    <definedName name="_xlnm.Print_Area" localSheetId="5">'Rashodi po funkciji'!$A$1:$G$89</definedName>
    <definedName name="_xlnm.Print_Area" localSheetId="15">'Zaklj.odredbe'!$A$1:$J$27</definedName>
    <definedName name="podstavke" localSheetId="14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13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>'Prihodi'!$12:$12,'Prihodi'!#REF!,'Prihodi'!$23:$23,'Prihodi'!$45:$45,'Prihodi'!$54:$54,'Prihodi'!#REF!,'Prihodi'!#REF!,'Prihodi'!#REF!,'Prihodi'!$63:$63,'Prihodi'!#REF!,'Prihodi'!#REF!,'Prihodi'!#REF!,'Prihodi'!#REF!,'Prihodi'!#REF!</definedName>
    <definedName name="Print_Area_MI" localSheetId="1">'Prihodi'!$A$1:$B$86</definedName>
  </definedNames>
  <calcPr fullCalcOnLoad="1"/>
</workbook>
</file>

<file path=xl/sharedStrings.xml><?xml version="1.0" encoding="utf-8"?>
<sst xmlns="http://schemas.openxmlformats.org/spreadsheetml/2006/main" count="17301" uniqueCount="1825">
  <si>
    <t>Naknade građanima i kućanstvima u novcu</t>
  </si>
  <si>
    <t>TEKUĆI PLAN</t>
  </si>
  <si>
    <t>Zaključak Gradonačelnika - broj klase</t>
  </si>
  <si>
    <t>4/3</t>
  </si>
  <si>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</si>
  <si>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</si>
  <si>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</si>
  <si>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</si>
  <si>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</si>
  <si>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</si>
  <si>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</si>
  <si>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</si>
  <si>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</si>
  <si>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</si>
  <si>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</si>
  <si>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PBZ Zagreb</t>
  </si>
  <si>
    <t>UKUPNO</t>
  </si>
  <si>
    <t>Tuzemni dugoročni krediti i zajmovi</t>
  </si>
  <si>
    <t>UKUPNO (1+2)</t>
  </si>
  <si>
    <t>Inozemni kratkoročni krediti i zajmovi</t>
  </si>
  <si>
    <t>Inozemni dugoročni krediti i zajmovi</t>
  </si>
  <si>
    <t>UKUPNO (3+4)</t>
  </si>
  <si>
    <t>UKUPNO (1+2+3+4)</t>
  </si>
  <si>
    <t>Redni broj</t>
  </si>
  <si>
    <t>Naziv financijske institucije</t>
  </si>
  <si>
    <t>Korisnik kredita  i namjena</t>
  </si>
  <si>
    <t>oznaka</t>
  </si>
  <si>
    <t xml:space="preserve">Brojčana </t>
  </si>
  <si>
    <t>NAZIV</t>
  </si>
  <si>
    <t xml:space="preserve">                                                       II POSEBNI DIO</t>
  </si>
  <si>
    <t xml:space="preserve">u Posebnom dijelu proračuna kako slijedi: </t>
  </si>
  <si>
    <t xml:space="preserve">  Protestirana jamstva u tekućoj godini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</si>
  <si>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</si>
  <si>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</si>
  <si>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</si>
  <si>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</si>
  <si>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</si>
  <si>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>RASHODI POSLOVANJA</t>
  </si>
  <si>
    <t>Tekuće donacije</t>
  </si>
  <si>
    <t>Naknade građanima i kućanstvima na temelju osiguranja i druge naknade</t>
  </si>
  <si>
    <t>Ostali rashodi</t>
  </si>
  <si>
    <t>RAČUN</t>
  </si>
  <si>
    <t>RAČ.PLANA</t>
  </si>
  <si>
    <t>UKUPNI PRIHODI   ( 6 + 7 )</t>
  </si>
  <si>
    <t>PRIHODI POSLOVANJA</t>
  </si>
  <si>
    <t>UKUPNO RASHODI (3 + 4)</t>
  </si>
  <si>
    <t>NETO ZADUŽIVANJE / FINANCIRANJE  (8 - 5)</t>
  </si>
  <si>
    <t>A. RAČUN PRIHODA I RASHODA</t>
  </si>
  <si>
    <t>Rashodi</t>
  </si>
  <si>
    <t xml:space="preserve">                                                  PRORAČUNA </t>
  </si>
  <si>
    <t>1</t>
  </si>
  <si>
    <t>RAZLIKA - VIŠAK/MANJAK</t>
  </si>
  <si>
    <t xml:space="preserve">                                                                   Članak  2.</t>
  </si>
  <si>
    <t>VRSTA PRIHODA</t>
  </si>
  <si>
    <t xml:space="preserve">    PREDSJEDNIK</t>
  </si>
  <si>
    <t>GRADSKOG VIJEĆA</t>
  </si>
  <si>
    <t>Tekuće donacije u novcu</t>
  </si>
  <si>
    <t>VRSTA RASHODA</t>
  </si>
  <si>
    <t>VRSTA PRIMITAKA / IZDATAKA</t>
  </si>
  <si>
    <t>Ostale naknade građanima i kućanstvima iz proračuna</t>
  </si>
  <si>
    <t>5/4</t>
  </si>
  <si>
    <t>5/3</t>
  </si>
  <si>
    <t>PRIMICI OD FINANCIJSKE IMOVINE I ZADUŽIVANJA</t>
  </si>
  <si>
    <t>PRIHODI OD PRODAJE NEFINANCIJSKE IMOVINE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</si>
  <si>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</si>
  <si>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</si>
  <si>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 xml:space="preserve">B. RAČUNA ZADUŽIVANJA / FINANCIRANJA </t>
  </si>
  <si>
    <t>B. RAČUN ZADUŽIVANJA / FINANCIRANJA</t>
  </si>
  <si>
    <t>C. RASPOLOŽIVA SREDSTVA IZ PREDHODNIH GODINA</t>
  </si>
  <si>
    <t>C. RASPOLOŽIVA SREDSTVA IZ PRETHODNIH GODINA</t>
  </si>
  <si>
    <t>A. RAČUNA PRIHODA I RASHODA</t>
  </si>
  <si>
    <t>NETO ZADUŽIVANJE / FINANCIRANJE</t>
  </si>
  <si>
    <t>UKUPNI PRIHODI</t>
  </si>
  <si>
    <t>UKUPNI RASHODI</t>
  </si>
  <si>
    <t>RASPOLOŽIVIH SREDSTAVA IZ PRETH.GODINA</t>
  </si>
  <si>
    <t xml:space="preserve">MANJAK + RASPOLOŽIVA SREDSTVA IZ PRETHODNIH </t>
  </si>
  <si>
    <t>Naziv računa iz računskog plana</t>
  </si>
  <si>
    <t>Opis namjene potrošnje</t>
  </si>
  <si>
    <t>Datum Zaključka</t>
  </si>
  <si>
    <t>Broj računa iz rač.plana</t>
  </si>
  <si>
    <t>Iznos izvršenja u izvještajnom razdoblju</t>
  </si>
  <si>
    <t>Ukupno račun 3721 i 3722</t>
  </si>
  <si>
    <t>SVEUKUPNO :</t>
  </si>
  <si>
    <t>Ukupno račun 3811 i 3812</t>
  </si>
  <si>
    <t>RASHODI ZA NABAVU NEFINANCIJSKE IMOVINE</t>
  </si>
  <si>
    <t>INDEKS</t>
  </si>
  <si>
    <t>IZVRŠENJE</t>
  </si>
  <si>
    <t xml:space="preserve">  Članak  1.</t>
  </si>
  <si>
    <t xml:space="preserve">  OPIS</t>
  </si>
  <si>
    <t>IZNOS</t>
  </si>
  <si>
    <t xml:space="preserve">  Iznos naplaćen u tekućoj godini po protestiranim jamstvima</t>
  </si>
  <si>
    <t xml:space="preserve">  Izdana jamstva u tekućoj godini</t>
  </si>
  <si>
    <t xml:space="preserve">  Jamstva istekla u tekućoj godini</t>
  </si>
  <si>
    <t xml:space="preserve"> </t>
  </si>
  <si>
    <t>IZDACI ZA FINANC.IMOVINU I OTPLATE ZAJMOVA</t>
  </si>
  <si>
    <t xml:space="preserve">GODINA + NETO ZADUŽIVANJE / FINANCIRANJE </t>
  </si>
  <si>
    <t>na snagu prvog dana od dana objave u "Službenom glasniku Grada Poreča - Parenzo".</t>
  </si>
  <si>
    <t>Negativne tečajne razlike i razlike zbog primjene valutne klauzule</t>
  </si>
  <si>
    <t xml:space="preserve">Izvršenje prihoda i rashoda te primitaka i izdataka po ekonomskoj klasifikaciji utvrđuju se u Računu </t>
  </si>
  <si>
    <t xml:space="preserve">prihoda i rashoda i Računu zaduživanja / financiranja kako slijedi:  </t>
  </si>
  <si>
    <t xml:space="preserve">15/15) i članka 86. Statuta Grada Poreča-Parenzo ("Službeni glasnik Grada Poreča-Parenzo" br.2/13) </t>
  </si>
  <si>
    <t>Temeljem odredbi članaka 110. stavka 2. Zakona o proračunu ("Narodne novine" br. 87/08, 136/12 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</si>
  <si>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</si>
  <si>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</si>
  <si>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</si>
  <si>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</si>
  <si>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</si>
  <si>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</si>
  <si>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</si>
  <si>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</si>
  <si>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</si>
  <si>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Županijske, gradske i općinske pristojbe i naknade</t>
  </si>
  <si>
    <t>Donacije od pravnih i fizičkih osoba izvan općeg proračuna</t>
  </si>
  <si>
    <t>Članarine i norme</t>
  </si>
  <si>
    <t>Troškovi sudskih postupaka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</si>
  <si>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</si>
  <si>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</si>
  <si>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</si>
  <si>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</si>
  <si>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Umjetnička djela (izložena u galerijama, muzejima i slično)</t>
  </si>
  <si>
    <t>Primljeni povrati glavnica danih zajmova i depozita</t>
  </si>
  <si>
    <t>Primici od povrata depozita i jamčevnih pologa</t>
  </si>
  <si>
    <t>Primici od povrata depozita od kreditnih i ostalih financijskih institucija - tuzemni</t>
  </si>
  <si>
    <t>Gimnazija i strukovna škola Jurja Dobrile Pazin</t>
  </si>
  <si>
    <t>Pokrivanje dijela troškova organizacije maturalne zabave</t>
  </si>
  <si>
    <t xml:space="preserve">Ukupno račun 381 </t>
  </si>
  <si>
    <t>NAZIV CILJA</t>
  </si>
  <si>
    <t>POKAZATELJ 
REZULTATA</t>
  </si>
  <si>
    <t>CILJANA VRIJEDNOST</t>
  </si>
  <si>
    <t>SVEUKUPNO</t>
  </si>
  <si>
    <t>CILJ    1.</t>
  </si>
  <si>
    <t>Program</t>
  </si>
  <si>
    <t>1026 JAČANJE GOSPODARSTVA</t>
  </si>
  <si>
    <t>Kapitalni projekt</t>
  </si>
  <si>
    <t>K100004 Izrada plana i projekta za Peškeru</t>
  </si>
  <si>
    <t>planska i projektna dokumentacija</t>
  </si>
  <si>
    <t>OO6</t>
  </si>
  <si>
    <t>O1</t>
  </si>
  <si>
    <t>1036 GRADNJA OBJEKATA I UREĐAJA KOMUNALNE INFRASTRUKTURE</t>
  </si>
  <si>
    <t>broj rasvjetnih mjesta</t>
  </si>
  <si>
    <t>OO5</t>
  </si>
  <si>
    <t>metri novog asfalta</t>
  </si>
  <si>
    <t>projektna dokumentacija</t>
  </si>
  <si>
    <t>400 m2</t>
  </si>
  <si>
    <t>800 m2</t>
  </si>
  <si>
    <t>površina igrališta</t>
  </si>
  <si>
    <t>smanjenje zagađenja</t>
  </si>
  <si>
    <t>broj kamiona</t>
  </si>
  <si>
    <t>broj opreme</t>
  </si>
  <si>
    <t>CILJ    2.</t>
  </si>
  <si>
    <t>OO3</t>
  </si>
  <si>
    <t>CILJ    3.</t>
  </si>
  <si>
    <t>1030 JAVNE POTREBE U KULTURI</t>
  </si>
  <si>
    <t>K100012 Obnova Palače Sinčić</t>
  </si>
  <si>
    <t>spašavanje spomenika nulte kategorije</t>
  </si>
  <si>
    <t xml:space="preserve">muzejski predmeti  i posjetitelji </t>
  </si>
  <si>
    <t>100%</t>
  </si>
  <si>
    <t>O6</t>
  </si>
  <si>
    <t>1038 UPRAVLJANJE IMOVINOM</t>
  </si>
  <si>
    <t>OO4</t>
  </si>
  <si>
    <t>1041 ZAŠTITA KULTURNE BAŠTINE</t>
  </si>
  <si>
    <t>K100001 Uređenje Trga Marafor</t>
  </si>
  <si>
    <t>projektna dokumentacija, uređenje prostora</t>
  </si>
  <si>
    <t>idejno rješenje</t>
  </si>
  <si>
    <t>K100013 Izgradnja dječjeg vrtića u prigradskom naselju (Mjera 7.)</t>
  </si>
  <si>
    <t>povećanje kapaciteta predškolskih ustanova</t>
  </si>
  <si>
    <t>manjak postojećih kapaciteta predškolskih ustanova</t>
  </si>
  <si>
    <t>1040 POTICANJE RAZVOJA TURIZMA</t>
  </si>
  <si>
    <t>K100001 Izrada plana i projekata za uređenje gradske rive</t>
  </si>
  <si>
    <t>projektna dokumentacija i uređenje prostora</t>
  </si>
  <si>
    <t xml:space="preserve">              VII. PRIJELAZNE I ZAKLJUČNE ODREDBE</t>
  </si>
  <si>
    <t>Tekuće pomoći od izvanproračunskih korisnika</t>
  </si>
  <si>
    <t>Primici od zaduživanja</t>
  </si>
  <si>
    <t>Vlastiti izvori</t>
  </si>
  <si>
    <t>K101001 Izgradnja javne rasvjete</t>
  </si>
  <si>
    <t>K102001 Rekonstrukcija cesta, nogostupa i puteva</t>
  </si>
  <si>
    <t>K102014 Rekonstrukcija gradske rive</t>
  </si>
  <si>
    <t>950 m2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</si>
  <si>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</si>
  <si>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</si>
  <si>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</si>
  <si>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</si>
  <si>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</si>
  <si>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</si>
  <si>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</si>
  <si>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</si>
  <si>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kn    21.333.333,33</t>
  </si>
  <si>
    <t>30.09.2022.</t>
  </si>
  <si>
    <t>HBOR Zagreb</t>
  </si>
  <si>
    <t>kn   58.666.666,67</t>
  </si>
  <si>
    <t>30.06.2033.</t>
  </si>
  <si>
    <t>Kamate za primljene kredite i zajmove od kreditnih i ostalih financijskih institucija u javnom sektoru</t>
  </si>
  <si>
    <t>Subvencije trgovačkim društvima, zadrugama, poljoprivrednicima i obrtnicima izvan javnog sektora</t>
  </si>
  <si>
    <t>Subvencije trgovačkim društvima i zadrugama izvan javnog sektora</t>
  </si>
  <si>
    <t>12.500 m2</t>
  </si>
  <si>
    <t>Talijanska srednja škola "Leonardo da Vinci" Buje</t>
  </si>
  <si>
    <t>Hrvatska banka za obnovu i razvitak</t>
  </si>
  <si>
    <t>Strossmayerov trg 9, Zagreb</t>
  </si>
  <si>
    <t>P L A N   O T P L A T E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</si>
  <si>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</si>
  <si>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</si>
  <si>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</si>
  <si>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</si>
  <si>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</si>
  <si>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</si>
  <si>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Odluka o davanju suglasnosti za zaduživanje Vlade Republike Hrvatske od 01.06.2017. godine, Klase: 022-03/17-04/176, Urbroj: 50301-25/27-17-2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</si>
  <si>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</si>
  <si>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</si>
  <si>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</si>
  <si>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</si>
  <si>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</si>
  <si>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</si>
  <si>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</si>
  <si>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</si>
  <si>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2020</t>
  </si>
  <si>
    <t>2021</t>
  </si>
  <si>
    <t>2022</t>
  </si>
  <si>
    <t>Ukupno</t>
  </si>
  <si>
    <t xml:space="preserve">Privredna banka ZAGREB - DIONIČKO DRUŠTVO </t>
  </si>
  <si>
    <t>Radnička cesta 50, 10000 Zagreb</t>
  </si>
  <si>
    <t>Broj ugovora o kreditu:  5010633153</t>
  </si>
  <si>
    <t>Iznos glavnice: 21.333.333,33 HRK</t>
  </si>
  <si>
    <t>Kamatna stopa: 2,25  godišnje</t>
  </si>
  <si>
    <t>Rok otplate kredita: od 31.10.2018. do 30.09.2022. godine</t>
  </si>
  <si>
    <t>Broj rata/anuiteta: 48 mjesečnih rata</t>
  </si>
  <si>
    <t>Datum ugovaranja kredita: 14.06.2017</t>
  </si>
  <si>
    <t>Opis</t>
  </si>
  <si>
    <t>Stanje 1.1.</t>
  </si>
  <si>
    <t>Kamate dospjele u tekućoj godini</t>
  </si>
  <si>
    <t>Kamate plaćene u tekućoj godini</t>
  </si>
  <si>
    <t>7=4+5-6</t>
  </si>
  <si>
    <t xml:space="preserve"> Kamate po primljenim kreditima i zajmovima</t>
  </si>
  <si>
    <t>1.1</t>
  </si>
  <si>
    <t>tuzemnim</t>
  </si>
  <si>
    <t>1.2.</t>
  </si>
  <si>
    <t>inozemnim</t>
  </si>
  <si>
    <t>UKUPNO (1.1+1.2)</t>
  </si>
  <si>
    <t>Kamate po danim zajmovima</t>
  </si>
  <si>
    <t>2.1</t>
  </si>
  <si>
    <t>2.2</t>
  </si>
  <si>
    <t>UKUPNO (2.1+2.2)</t>
  </si>
  <si>
    <t xml:space="preserve">kamatnoj i ročnoj strukturi: </t>
  </si>
  <si>
    <t xml:space="preserve">       Izvještaj o zaduživanju na domaćem i stranom tržištu novaca i kapitala daje pregled zaduženja u izvještajnom razdoblju po vrsti instrumenata, valutnoj, </t>
  </si>
  <si>
    <t xml:space="preserve">     Adriano Jakus</t>
  </si>
  <si>
    <t>Pomoć obiteljima i kućanstvima</t>
  </si>
  <si>
    <t>Ukupno račun 372120</t>
  </si>
  <si>
    <t>Opći prihodi i primici</t>
  </si>
  <si>
    <t>Komunalna naknada</t>
  </si>
  <si>
    <t>Tablica 3. OPĆI DIO PRORAČUNA - RASHODI PO EKONOMSKOJ KLASIFIKACIJI</t>
  </si>
  <si>
    <t>6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</si>
  <si>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</si>
  <si>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</si>
  <si>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</si>
  <si>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</si>
  <si>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6111</t>
  </si>
  <si>
    <t xml:space="preserve">Porez i prirez na dohodak od nesamostalnog rada                                                     </t>
  </si>
  <si>
    <t/>
  </si>
  <si>
    <t>6117</t>
  </si>
  <si>
    <t>613</t>
  </si>
  <si>
    <t xml:space="preserve">Porezi na imovinu                                                                                   </t>
  </si>
  <si>
    <t>6131</t>
  </si>
  <si>
    <t xml:space="preserve">Stalni porezi na nepokretnu imovinu (zemlju, zgrade, kuće i ostalo)                                 </t>
  </si>
  <si>
    <t>6134</t>
  </si>
  <si>
    <t xml:space="preserve">Povremeni porezi na imovinu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</si>
  <si>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</si>
  <si>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</si>
  <si>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6142</t>
  </si>
  <si>
    <t xml:space="preserve">Porez na promet                                                                                     </t>
  </si>
  <si>
    <t>6145</t>
  </si>
  <si>
    <t xml:space="preserve">Porezi na korištenje dobara ili izvođenje aktivnosti                                                </t>
  </si>
  <si>
    <t>63</t>
  </si>
  <si>
    <t>632</t>
  </si>
  <si>
    <t xml:space="preserve">Pomoći od međunarodnih organizacija te institucija i tijela EU                                      </t>
  </si>
  <si>
    <t>633</t>
  </si>
  <si>
    <t>6331</t>
  </si>
  <si>
    <t>6332</t>
  </si>
  <si>
    <t>634</t>
  </si>
  <si>
    <t>6341</t>
  </si>
  <si>
    <t>6342</t>
  </si>
  <si>
    <t>635</t>
  </si>
  <si>
    <t xml:space="preserve">Pomoći izravnanja za decentralizirane funkcije                                                      </t>
  </si>
  <si>
    <t>6351</t>
  </si>
  <si>
    <t xml:space="preserve">Tekuće pomoći izravnanja za decentralizirane funkcije                                               </t>
  </si>
  <si>
    <t>6352</t>
  </si>
  <si>
    <t xml:space="preserve">Kapitalne pomoći izravnanja za decentralizirane funkcije                                            </t>
  </si>
  <si>
    <t>636</t>
  </si>
  <si>
    <t>6361</t>
  </si>
  <si>
    <t>6362</t>
  </si>
  <si>
    <t>638</t>
  </si>
  <si>
    <t>Pomoći temeljem prijenosa EU sredstava</t>
  </si>
  <si>
    <t>6381</t>
  </si>
  <si>
    <t>Tekuće 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</si>
  <si>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</si>
  <si>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</si>
  <si>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</si>
  <si>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</si>
  <si>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</si>
  <si>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</si>
  <si>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6414</t>
  </si>
  <si>
    <t xml:space="preserve">Prihodi od zateznih kamata                                                                          </t>
  </si>
  <si>
    <t>6415</t>
  </si>
  <si>
    <t xml:space="preserve">Prihodi od pozitivnih tečajnih razlika i razlika zbog primjene valutne klauzule                     </t>
  </si>
  <si>
    <t>6416</t>
  </si>
  <si>
    <t xml:space="preserve">Prihodi od dividendi                                                                                </t>
  </si>
  <si>
    <t>642</t>
  </si>
  <si>
    <t xml:space="preserve">Prihodi od nefinancijske imovine                                                                    </t>
  </si>
  <si>
    <t>6421</t>
  </si>
  <si>
    <t xml:space="preserve">Naknade za koncesije                                                                                </t>
  </si>
  <si>
    <t>6422</t>
  </si>
  <si>
    <t xml:space="preserve">Prihodi od zakupa i iznajmljivanja imovine                                                          </t>
  </si>
  <si>
    <t>6423</t>
  </si>
  <si>
    <t xml:space="preserve">Naknada za korištenje nefinancijske imovine                                                         </t>
  </si>
  <si>
    <t>6429</t>
  </si>
  <si>
    <t xml:space="preserve">Ostali prihodi od nefinancijske imovine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</si>
  <si>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</si>
  <si>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</si>
  <si>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</si>
  <si>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</si>
  <si>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6512</t>
  </si>
  <si>
    <t>6513</t>
  </si>
  <si>
    <t xml:space="preserve">Ostale upravne pristojbe i naknade                                                                  </t>
  </si>
  <si>
    <t>6514</t>
  </si>
  <si>
    <t xml:space="preserve">Ostale pristojbe i naknade                                                                          </t>
  </si>
  <si>
    <t>652</t>
  </si>
  <si>
    <t xml:space="preserve">Prihodi po posebnim propisima                                                                       </t>
  </si>
  <si>
    <t>6521</t>
  </si>
  <si>
    <t xml:space="preserve">Prihodi državne uprave                                                                              </t>
  </si>
  <si>
    <t>6522</t>
  </si>
  <si>
    <t xml:space="preserve">Prihodi vodnog gospodarstva                                                                         </t>
  </si>
  <si>
    <t>6524</t>
  </si>
  <si>
    <t xml:space="preserve">Doprinosi za šume                                                                                   </t>
  </si>
  <si>
    <t>6526</t>
  </si>
  <si>
    <t xml:space="preserve">Ostali nespomenuti prihodi                                                                          </t>
  </si>
  <si>
    <t>653</t>
  </si>
  <si>
    <t xml:space="preserve">Komunalni doprinosi i naknade                                                                       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</si>
  <si>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</si>
  <si>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</si>
  <si>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</si>
  <si>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</si>
  <si>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</si>
  <si>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</si>
  <si>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</si>
  <si>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</si>
  <si>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</si>
  <si>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</si>
  <si>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663</t>
  </si>
  <si>
    <t>6631</t>
  </si>
  <si>
    <t xml:space="preserve">Tekuće donacije                                                                                     </t>
  </si>
  <si>
    <t xml:space="preserve">Kapitalne donacije                                                                                  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</si>
  <si>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</si>
  <si>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</si>
  <si>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</si>
  <si>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</si>
  <si>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6819</t>
  </si>
  <si>
    <t xml:space="preserve">Ostale kazne         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</si>
  <si>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</si>
  <si>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</si>
  <si>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</si>
  <si>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Tablica 2. OPĆI DIO PRORAČUNA - PRIHODI PO EKONOMSKOJ KLASIFIKACIJI</t>
  </si>
  <si>
    <t>7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</si>
  <si>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</si>
  <si>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</si>
  <si>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</si>
  <si>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</si>
  <si>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7111</t>
  </si>
  <si>
    <t xml:space="preserve">Zemljište                                                    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</si>
  <si>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</si>
  <si>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</si>
  <si>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</si>
  <si>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</si>
  <si>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</si>
  <si>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</si>
  <si>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7212</t>
  </si>
  <si>
    <t xml:space="preserve">Poslovni objekti                                                                                    </t>
  </si>
  <si>
    <t xml:space="preserve">Ostali građevinski objekti                                                                          </t>
  </si>
  <si>
    <t xml:space="preserve">Uredska oprema i namještaj                                                                          </t>
  </si>
  <si>
    <t xml:space="preserve">Komunikacijska oprema                                                                               </t>
  </si>
  <si>
    <t xml:space="preserve">Sportska i glazbena oprema                                                                          </t>
  </si>
  <si>
    <t xml:space="preserve">Uređaji, strojevi i oprema za ostale namjene                                                        </t>
  </si>
  <si>
    <t>723</t>
  </si>
  <si>
    <t xml:space="preserve">Prihodi od prodaje prijevoznih sredstava                                                            </t>
  </si>
  <si>
    <t>7231</t>
  </si>
  <si>
    <t xml:space="preserve">Prijevozna sredstva u cestovnom prometu                                                            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</si>
  <si>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</si>
  <si>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</si>
  <si>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</si>
  <si>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</si>
  <si>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</si>
  <si>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</si>
  <si>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</si>
  <si>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</si>
  <si>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</si>
  <si>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</si>
  <si>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</si>
  <si>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</si>
  <si>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</si>
  <si>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</si>
  <si>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3131</t>
  </si>
  <si>
    <t xml:space="preserve">Doprinosi za mirovinsko osiguranje                                                                  </t>
  </si>
  <si>
    <t>3132</t>
  </si>
  <si>
    <t xml:space="preserve">Doprinosi za obvezno zdravstveno osiguranje                                                         </t>
  </si>
  <si>
    <t>3133</t>
  </si>
  <si>
    <t xml:space="preserve">Doprinosi za obvezno osiguranje u slučaju nezaposlenosti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</si>
  <si>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</si>
  <si>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</si>
  <si>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</si>
  <si>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</si>
  <si>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</si>
  <si>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</si>
  <si>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</si>
  <si>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</si>
  <si>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</si>
  <si>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</si>
  <si>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</si>
  <si>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</si>
  <si>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</si>
  <si>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</si>
  <si>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</si>
  <si>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</si>
  <si>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</si>
  <si>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</si>
  <si>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</si>
  <si>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</si>
  <si>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</si>
  <si>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</si>
  <si>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</si>
  <si>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</si>
  <si>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</si>
  <si>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</si>
  <si>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</si>
  <si>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</si>
  <si>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</si>
  <si>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</si>
  <si>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</si>
  <si>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</si>
  <si>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</si>
  <si>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</si>
  <si>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</si>
  <si>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</si>
  <si>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</si>
  <si>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</si>
  <si>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</si>
  <si>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</si>
  <si>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</si>
  <si>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</si>
  <si>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</si>
  <si>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</si>
  <si>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</si>
  <si>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</si>
  <si>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</si>
  <si>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</si>
  <si>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</si>
  <si>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</si>
  <si>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</si>
  <si>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</si>
  <si>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</si>
  <si>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</si>
  <si>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</si>
  <si>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</si>
  <si>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</si>
  <si>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</si>
  <si>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3295</t>
  </si>
  <si>
    <t xml:space="preserve">Pristojbe i naknade                                                                                 </t>
  </si>
  <si>
    <t>3296</t>
  </si>
  <si>
    <t>3299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</si>
  <si>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</si>
  <si>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</si>
  <si>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</si>
  <si>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</si>
  <si>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3422</t>
  </si>
  <si>
    <t>3423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</si>
  <si>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</si>
  <si>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</si>
  <si>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</si>
  <si>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</si>
  <si>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3432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</si>
  <si>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</si>
  <si>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</si>
  <si>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</si>
  <si>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</si>
  <si>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</si>
  <si>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</si>
  <si>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</si>
  <si>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</si>
  <si>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3512</t>
  </si>
  <si>
    <t>352</t>
  </si>
  <si>
    <t>3521</t>
  </si>
  <si>
    <t xml:space="preserve">Subvencije kreditnim i ostalim financijskim institucijama izvan javnog sektora                      </t>
  </si>
  <si>
    <t>3522</t>
  </si>
  <si>
    <t>36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</si>
  <si>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</si>
  <si>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</si>
  <si>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</si>
  <si>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</si>
  <si>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3632</t>
  </si>
  <si>
    <t xml:space="preserve">Kapitalne pomoći unutar općeg proračuna                                                             </t>
  </si>
  <si>
    <t>366</t>
  </si>
  <si>
    <t>3661</t>
  </si>
  <si>
    <t>3662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</si>
  <si>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</si>
  <si>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</si>
  <si>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</si>
  <si>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</si>
  <si>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</si>
  <si>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</si>
  <si>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3722</t>
  </si>
  <si>
    <t xml:space="preserve">Naknade građanima i kućanstvima u naravi           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</si>
  <si>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</si>
  <si>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</si>
  <si>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</si>
  <si>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>3811</t>
  </si>
  <si>
    <t xml:space="preserve">Tekuće donacije u novcu                                                                             </t>
  </si>
  <si>
    <t>3812</t>
  </si>
  <si>
    <t xml:space="preserve">Tekuće donacije u naravi                                                                            </t>
  </si>
  <si>
    <t>382</t>
  </si>
  <si>
    <t>3821</t>
  </si>
  <si>
    <t xml:space="preserve">Kapitalne donacije neprofitnim organizacijama                                                       </t>
  </si>
  <si>
    <t>3822</t>
  </si>
  <si>
    <t xml:space="preserve">Kapitalne donacije građanima i kućanstvima                                                          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</si>
  <si>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</si>
  <si>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</si>
  <si>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</si>
  <si>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</si>
  <si>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</si>
  <si>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</si>
  <si>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</si>
  <si>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4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</si>
  <si>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</si>
  <si>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</si>
  <si>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</si>
  <si>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</si>
  <si>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4111</t>
  </si>
  <si>
    <t>412</t>
  </si>
  <si>
    <t xml:space="preserve">Nematerijalna imovina                                                                               </t>
  </si>
  <si>
    <t>4123</t>
  </si>
  <si>
    <t xml:space="preserve">Licence              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</si>
  <si>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</si>
  <si>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</si>
  <si>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</si>
  <si>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</si>
  <si>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</si>
  <si>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</si>
  <si>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4212</t>
  </si>
  <si>
    <t>4213</t>
  </si>
  <si>
    <t xml:space="preserve">Ceste, željeznice i ostali prometni objekti                                                         </t>
  </si>
  <si>
    <t>4214</t>
  </si>
  <si>
    <t>422</t>
  </si>
  <si>
    <t xml:space="preserve">Postrojenja i oprema                                                                                </t>
  </si>
  <si>
    <t>4221</t>
  </si>
  <si>
    <t>4222</t>
  </si>
  <si>
    <t>4223</t>
  </si>
  <si>
    <t xml:space="preserve">Oprema za održavanje i zaštitu                                                                      </t>
  </si>
  <si>
    <t>4226</t>
  </si>
  <si>
    <t>4227</t>
  </si>
  <si>
    <t>423</t>
  </si>
  <si>
    <t xml:space="preserve">Prijevozna sredstva                                                                                 </t>
  </si>
  <si>
    <t>4231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</si>
  <si>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</si>
  <si>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</si>
  <si>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</si>
  <si>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</si>
  <si>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4242</t>
  </si>
  <si>
    <t>4243</t>
  </si>
  <si>
    <t xml:space="preserve">Muzejski izlošci i predmeti prirodnih rijetkosti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</si>
  <si>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</si>
  <si>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</si>
  <si>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</si>
  <si>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</si>
  <si>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4263</t>
  </si>
  <si>
    <t xml:space="preserve">Umjetnička, literarna i znanstvena djela                                                            </t>
  </si>
  <si>
    <t>4264</t>
  </si>
  <si>
    <t xml:space="preserve">Ostala nematerijalna proizvedena imovina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</si>
  <si>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</si>
  <si>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</si>
  <si>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</si>
  <si>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</si>
  <si>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4511</t>
  </si>
  <si>
    <t>8</t>
  </si>
  <si>
    <t xml:space="preserve">Primici od financijske imovine i zaduživanja                                                        </t>
  </si>
  <si>
    <t>81</t>
  </si>
  <si>
    <t>818</t>
  </si>
  <si>
    <t>8181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</si>
  <si>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</si>
  <si>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</si>
  <si>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</si>
  <si>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</si>
  <si>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 xml:space="preserve">Primljeni krediti od kreditnih institucija u javnom sektoru                                         </t>
  </si>
  <si>
    <t>844</t>
  </si>
  <si>
    <t xml:space="preserve">Primljeni krediti i zajmovi od kreditnih i ostalih financijskih institucija izvan javnog sektora    </t>
  </si>
  <si>
    <t>8443</t>
  </si>
  <si>
    <t xml:space="preserve">Primljeni krediti od tuzemnih kreditnih institucija izvan javnog sektora                            </t>
  </si>
  <si>
    <t>5</t>
  </si>
  <si>
    <t xml:space="preserve">Izdaci za financijsku imovinu i otplate zajmova                                             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</si>
  <si>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</si>
  <si>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</si>
  <si>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</si>
  <si>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</si>
  <si>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5321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</si>
  <si>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</si>
  <si>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</si>
  <si>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</si>
  <si>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</si>
  <si>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54</t>
  </si>
  <si>
    <t xml:space="preserve">Izdaci za otplatu glavnice primljenih kredita i zajmova                                             </t>
  </si>
  <si>
    <t>544</t>
  </si>
  <si>
    <t>5443</t>
  </si>
  <si>
    <t xml:space="preserve">Otplata glavnice primljenih kredita od tuzemnih kreditnih institucija izvan javnog sektora          </t>
  </si>
  <si>
    <t>VRSTA REZULTATA POSLOVANJA</t>
  </si>
  <si>
    <t>Tablica 4. OPĆI DIO PRORAČUNA - PRIHODI PREMA IZVORIMA FINANCIRANJA</t>
  </si>
  <si>
    <t>Tablica 5. OPĆI DIO PRORAČUNA - RASHODI PREMA IZVORIMA FINANCIRANJA</t>
  </si>
  <si>
    <t>Tablica 6. OPĆI DIO PRORAČUNA - RASHODI PREMA FUNKCIJSKOJ KLASIFIKACIJI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</si>
  <si>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</si>
  <si>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</si>
  <si>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</si>
  <si>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</si>
  <si>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</si>
  <si>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</si>
  <si>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</si>
  <si>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</si>
  <si>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</si>
  <si>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</si>
  <si>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</si>
  <si>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</si>
  <si>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</si>
  <si>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</si>
  <si>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032</t>
  </si>
  <si>
    <t>036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</si>
  <si>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</si>
  <si>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</si>
  <si>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</si>
  <si>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</si>
  <si>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</si>
  <si>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</si>
  <si>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</si>
  <si>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</si>
  <si>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</si>
  <si>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</si>
  <si>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</si>
  <si>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</si>
  <si>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</si>
  <si>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</si>
  <si>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</si>
  <si>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</si>
  <si>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</si>
  <si>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</si>
  <si>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</si>
  <si>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</si>
  <si>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</si>
  <si>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</si>
  <si>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</si>
  <si>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</si>
  <si>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</si>
  <si>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</si>
  <si>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</si>
  <si>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</si>
  <si>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</si>
  <si>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</si>
  <si>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</si>
  <si>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</si>
  <si>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</si>
  <si>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</si>
  <si>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</si>
  <si>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</si>
  <si>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</si>
  <si>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</si>
  <si>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</si>
  <si>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</si>
  <si>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</si>
  <si>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</si>
  <si>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</si>
  <si>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</si>
  <si>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</si>
  <si>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</si>
  <si>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</si>
  <si>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</si>
  <si>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</si>
  <si>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</si>
  <si>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</si>
  <si>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</si>
  <si>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</si>
  <si>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</si>
  <si>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</si>
  <si>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</si>
  <si>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</si>
  <si>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</si>
  <si>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</si>
  <si>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</si>
  <si>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</si>
  <si>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</si>
  <si>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</si>
  <si>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</si>
  <si>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</si>
  <si>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</si>
  <si>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</si>
  <si>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</si>
  <si>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Tablica 7. OPĆI DIO PRORAČUNA - RAČUN FINANCIRANJA PREMA EKONOMSKOJ KLASIFIKACIJI</t>
  </si>
  <si>
    <t>Tablica 8. OPĆI DIO PRORAČUNA - RAČUN FINANCIRANJA ANALITIČKI PRIKAZ</t>
  </si>
  <si>
    <t xml:space="preserve">BROJ </t>
  </si>
  <si>
    <t>NAZIV FUNKCIJSKE KLASIFIKACIJE</t>
  </si>
  <si>
    <t>FUNKCIJE</t>
  </si>
  <si>
    <t>Primljeni krediti od kreditnih institucija u javnom sektoru</t>
  </si>
  <si>
    <t xml:space="preserve">Dionice i udjeli u glavnici trgovačkih društava u javnom sektoru uplaćeni su za :                                   </t>
  </si>
  <si>
    <t>Otplata glavnice primljenih kredita i zajmova od kreditnih i ostalih financijskih institucija izvan javnog sektora</t>
  </si>
  <si>
    <t>- Kaštijun d.o.o. Pula - uplata udjela u glavnici  sukladno članku 4. Ugovora o načinu i uvjetima povrata sredstava u proračun Istarske županije od 07.03.2017., Klase: 363-01/17-02/50, Ubroj: 2167/01-09/01-17-4 za izgradnju Županijskog centra gospodarenja otpadom, kojim će se  vlasnički udjeli pojedine JLS u društvu regulirati posebnim ugovorom.</t>
  </si>
  <si>
    <t>Tablica 9. OPĆI DIO PRORAČUNA - RAČUN FINANCIRANJA PREMA IZVORIMA FINANCIRANJA</t>
  </si>
  <si>
    <t>IZVORA</t>
  </si>
  <si>
    <t>NAZIV IZVORA FINANCIRANJA</t>
  </si>
  <si>
    <t>Tablica 10. OPĆI DIO PRORAČUNA - RASPOLOŽIVA SREDSTVA IZ PRETHODNIH GODINA</t>
  </si>
  <si>
    <t xml:space="preserve"> SVEUKUPNO PRIMICI</t>
  </si>
  <si>
    <t>OPĆI PRIHODI I PRIMICI</t>
  </si>
  <si>
    <t>1.4.</t>
  </si>
  <si>
    <t xml:space="preserve">Opći prihodi i primici  </t>
  </si>
  <si>
    <t>NAMJENSKI PRIMICI</t>
  </si>
  <si>
    <t>8.1.</t>
  </si>
  <si>
    <t xml:space="preserve"> SVEUKUPNO IZDACI</t>
  </si>
  <si>
    <t>PRIHODI ZA POSEBNE NAMJENE</t>
  </si>
  <si>
    <t>4.1.</t>
  </si>
  <si>
    <t>Prihodi od spomeničke rente</t>
  </si>
  <si>
    <t>4.3.</t>
  </si>
  <si>
    <t>Komunalni doprinosi</t>
  </si>
  <si>
    <t>4.5.</t>
  </si>
  <si>
    <t>Posebne naknade za izgradnju komunalne infrastrukture</t>
  </si>
  <si>
    <t>4.6.</t>
  </si>
  <si>
    <t>POMOĆI</t>
  </si>
  <si>
    <t>5.5.</t>
  </si>
  <si>
    <t>PRIHODI OD PRODAJE ILI ZAMJENE IMOVINE I NAKNADE OSIGURANJA</t>
  </si>
  <si>
    <t>7.1.</t>
  </si>
  <si>
    <t>Tablica 11. OPĆI DIO PRORAČUNA - RASPOLOŽIVA SREDSTVA IZ PRETHODNIH GODINA PO IZVORIMA FINANCIRANJA</t>
  </si>
  <si>
    <t>BROJ</t>
  </si>
  <si>
    <t xml:space="preserve"> SVEUKUPNO PRIHODI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</si>
  <si>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</si>
  <si>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</si>
  <si>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</si>
  <si>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</si>
  <si>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</si>
  <si>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</si>
  <si>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4.2.</t>
  </si>
  <si>
    <t>Prihodi od boravišne pristojbe</t>
  </si>
  <si>
    <t>4.4.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</si>
  <si>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</si>
  <si>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</si>
  <si>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</si>
  <si>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</si>
  <si>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</si>
  <si>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</si>
  <si>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</si>
  <si>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</si>
  <si>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</si>
  <si>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</si>
  <si>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</si>
  <si>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</si>
  <si>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</si>
  <si>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</si>
  <si>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</si>
  <si>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</si>
  <si>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</si>
  <si>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</si>
  <si>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</si>
  <si>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</si>
  <si>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</si>
  <si>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</si>
  <si>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</si>
  <si>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</si>
  <si>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</si>
  <si>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</si>
  <si>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</si>
  <si>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</si>
  <si>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</si>
  <si>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</si>
  <si>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</si>
  <si>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</si>
  <si>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</si>
  <si>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</si>
  <si>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</si>
  <si>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</si>
  <si>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</si>
  <si>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</si>
  <si>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</si>
  <si>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 xml:space="preserve"> SVEUKUPNO RASHODI</t>
  </si>
  <si>
    <t xml:space="preserve">NAMJENSKI PRIMICI </t>
  </si>
  <si>
    <t xml:space="preserve">Primici od zaduživanja </t>
  </si>
  <si>
    <t xml:space="preserve"> SVEUKUPNO VIŠAK/MANJAK</t>
  </si>
  <si>
    <t>Prihodi</t>
  </si>
  <si>
    <t>Tablica 12. POSEBNI DIO PRORAČUNA PREMA ORGANIZACIJSKOJ KLASIFIKACIJI</t>
  </si>
  <si>
    <t>Tablica 13. POSEBNI DIO PRORAČUNA PREMA PROGRAMSKOJ KLASIFIKACIJI</t>
  </si>
  <si>
    <t>Tablica 14. PRIMLJENI KREDITI I ZAJMOVI I NJIHOVE OTPLATE</t>
  </si>
  <si>
    <t>Tablica 15. DOSPJELE KAMATE NA KREDITE I ZAJMOVE</t>
  </si>
  <si>
    <t>Tablica 16. OTPLATNI PLANOVI KREDITA</t>
  </si>
  <si>
    <t>Tablica 17. IZVJEŠTAJ O KORIŠTENJU PRORAČUNSKE ZALIHE</t>
  </si>
  <si>
    <t>Pomoći iz općinskog proračuna proračuna</t>
  </si>
  <si>
    <t xml:space="preserve">Prihodi od prodaje nefinancijske imovine proračuna </t>
  </si>
  <si>
    <t>Prihodi od prodaje nefinancijske imovine proračuna</t>
  </si>
  <si>
    <t xml:space="preserve">       I.  OPĆI DIO</t>
  </si>
  <si>
    <t>Prihodi poslovanja</t>
  </si>
  <si>
    <t>Povrat poreza i prireza na dohodak po godišnjoj prijavi</t>
  </si>
  <si>
    <t>6321</t>
  </si>
  <si>
    <t xml:space="preserve">Tekuće pomoći od međunarodnih organizacija                                                          </t>
  </si>
  <si>
    <t>6382</t>
  </si>
  <si>
    <t>Kapitalne pomoći temeljem prijenosa EU sredstava</t>
  </si>
  <si>
    <t>Rashodi poslovanja</t>
  </si>
  <si>
    <t>353</t>
  </si>
  <si>
    <t>Subvencije trgovačkim društvima, zadrugama, poljoprivrednicima i obrtnicima iz EU sredstava</t>
  </si>
  <si>
    <t>3531</t>
  </si>
  <si>
    <t>3813</t>
  </si>
  <si>
    <t>Tekuće donacije iz EU sredstava</t>
  </si>
  <si>
    <t>Rashodi za nabavu nefinancijske imovine</t>
  </si>
  <si>
    <t>Primici od financijske imovine i zaduživanja</t>
  </si>
  <si>
    <t>8422</t>
  </si>
  <si>
    <t>Izdaci za financijsku imovinu i otplate zajmova</t>
  </si>
  <si>
    <t>9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</si>
  <si>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</si>
  <si>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</si>
  <si>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</si>
  <si>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</si>
  <si>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9221</t>
  </si>
  <si>
    <t xml:space="preserve">Višak prihoda                                                                                       </t>
  </si>
  <si>
    <t>9222</t>
  </si>
  <si>
    <t xml:space="preserve">Manjak prihoda                                                                                      </t>
  </si>
  <si>
    <t>Pomoći temeljem prijenosa EU sredstava za proračun</t>
  </si>
  <si>
    <t>Istraživanje i razvoj: Opće javne usluge</t>
  </si>
  <si>
    <t>Usluge protupožarne zaštite</t>
  </si>
  <si>
    <t>Rashodi za javni red i sigurnost koji nisu drugdje svrstani</t>
  </si>
  <si>
    <t>048</t>
  </si>
  <si>
    <t>Istraživanje i razvoj: Ekonomski poslovi</t>
  </si>
  <si>
    <t>075</t>
  </si>
  <si>
    <t>Istraživanje i razvoj zdravstva</t>
  </si>
  <si>
    <t>3114</t>
  </si>
  <si>
    <t xml:space="preserve">Plaće za posebne uvjete rada                                                                        </t>
  </si>
  <si>
    <t>po godinama terećenje Proračuna, a strateški ciljevi i prioriteti korišteni su iz važeće Županijske razvojene strategije Istarske županije.</t>
  </si>
  <si>
    <t>NAZIV PROGRAMA   /  KAPITALNOG PROJEKTA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</si>
  <si>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</si>
  <si>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</si>
  <si>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</si>
  <si>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</si>
  <si>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</si>
  <si>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</si>
  <si>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Studija prostora - koncepcija oblikovanja i uređenja područja</t>
  </si>
  <si>
    <t>PRIORITET   1.5.</t>
  </si>
  <si>
    <t>RESTRUKTURIRANJE I REPOZICINIRANJE TURISTIČKOG GOSPODARSTVA, TE POTICANJE I RAZVOJ NOVIH TURISTIČKIH PROIZVODA</t>
  </si>
  <si>
    <t>idejna rješenja pojedinih zona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</si>
  <si>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</si>
  <si>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</si>
  <si>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</si>
  <si>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</si>
  <si>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</si>
  <si>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</si>
  <si>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</si>
  <si>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</si>
  <si>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</si>
  <si>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</si>
  <si>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</si>
  <si>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</si>
  <si>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duljina sustava odvodnje</t>
  </si>
  <si>
    <t>CILJ    4.</t>
  </si>
  <si>
    <t>VISOKA KVALITETA ŽIVOTA</t>
  </si>
  <si>
    <t>PRIORITET   4.2.</t>
  </si>
  <si>
    <t>POVEĆANJE KVALITETE KULTURNE PONUDE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</si>
  <si>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</si>
  <si>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</si>
  <si>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</si>
  <si>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</si>
  <si>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 xml:space="preserve">                                       Grad Poreč - Parenzo nema aktivnh jamstva u izvještajnom razdoblju.</t>
  </si>
  <si>
    <t>Ukupno račun 37212 i 37219</t>
  </si>
  <si>
    <t>Ukupno računi 38112, 38114, 38115 i 38119</t>
  </si>
  <si>
    <t xml:space="preserve">                  GRADA  POREČA - PARENZO  ZA  2019. GODINU</t>
  </si>
  <si>
    <t>ZA 2019.</t>
  </si>
  <si>
    <t xml:space="preserve">Porez i prirez na dohodak od samostalnih djelatnosti                                                    </t>
  </si>
  <si>
    <t>Porez i prirez na dohodak od imovine i imovinskih prava</t>
  </si>
  <si>
    <t xml:space="preserve">Porez i prirez na dohodak od kapitala              </t>
  </si>
  <si>
    <t xml:space="preserve">Porez i prirez na dohodak utvrđen u postupku nadzora za prethodne godine                                                     </t>
  </si>
  <si>
    <t>Kapitalne donacije</t>
  </si>
  <si>
    <t xml:space="preserve">Kapitalne donacije neprofitnim organizacijama                                        </t>
  </si>
  <si>
    <t>Prihodi os spomeničke renta</t>
  </si>
  <si>
    <t>Ostali prihodi za posebne namjnene proračuna</t>
  </si>
  <si>
    <t>Pomoći temeljem prijenosa EU sredstava proračunu</t>
  </si>
  <si>
    <t>031</t>
  </si>
  <si>
    <t>Usluge policije</t>
  </si>
  <si>
    <t xml:space="preserve">               III.  IZVJEŠTAJ O PROVEDBI PLANA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</si>
  <si>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</si>
  <si>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PLAN 
2019</t>
  </si>
  <si>
    <t>PROJEKCIJA 
2021</t>
  </si>
  <si>
    <t>POLAZNA VRIJEDNOST 2018.</t>
  </si>
  <si>
    <t>K101003 Modernizacija javne rasvjete (zamjena živinih rasvjetnih tijela) ESIF</t>
  </si>
  <si>
    <t>broj zamjenjenih živinih rasvjetnih tijela</t>
  </si>
  <si>
    <t>K100014 Rekonstrukcija kulturnog doma u Novoj Vasi (Mjera 7.)</t>
  </si>
  <si>
    <t>uređenje kultirnog doma za potrebe MO</t>
  </si>
  <si>
    <t>kultirna događanja i MO</t>
  </si>
  <si>
    <t>Tablica u privitku daje pregled danih jamstva na dan 30.06.2019. godine</t>
  </si>
  <si>
    <t>Pomoći dane u inozemstvo i nunutar općeg proračuna</t>
  </si>
  <si>
    <t>602-03/19-01/1</t>
  </si>
  <si>
    <t>Talijanska srednja škola Rovinj</t>
  </si>
  <si>
    <t>602-03/19-01/04</t>
  </si>
  <si>
    <t>Ukupno Račun 36611</t>
  </si>
  <si>
    <t>36 -37 - 38</t>
  </si>
  <si>
    <t xml:space="preserve">OMEROVIĆ BLANKA, Poreč, Trg Marafor 3 </t>
  </si>
  <si>
    <t>UP/I-551-06/19-01/106</t>
  </si>
  <si>
    <t>07.02.2019.</t>
  </si>
  <si>
    <t>11.01.2019.</t>
  </si>
  <si>
    <t>10.04.2019</t>
  </si>
  <si>
    <t>Naknada za podmirenje troškova najamnine za stan kojeg koristi obitelj Omerović za potrebe stanovanja za mjesec siječanj 2019.</t>
  </si>
  <si>
    <t>Naknada za podmirenje troškova najamnine za stan kojeg koristi obitelj Omerović za potrebe stanovanja za mjesec veljača 2019.</t>
  </si>
  <si>
    <t>18.02.2019.</t>
  </si>
  <si>
    <t>Naknada za podmirenje troškova najamnine za stan kojeg koristi obitelj Omerović za potrebe stanovanja za mjesec ožujak 2019.</t>
  </si>
  <si>
    <t>20.03.2019.</t>
  </si>
  <si>
    <t>402-01/19-01/77</t>
  </si>
  <si>
    <t>Naknada za podmirenje troškova najamnine za stan kojeg koristi obitelj Omerović za potrebe stanovanja za mjesec travanj 2019.</t>
  </si>
  <si>
    <t>15.04.2019.</t>
  </si>
  <si>
    <t>Naknada za podmirenje troškova najamnine za stan kojeg koristi obitelj Omerović za potrebe stanovanja za mjesec svibanj 2019.</t>
  </si>
  <si>
    <t>17.05.2019.</t>
  </si>
  <si>
    <t>Naknada za podmirenje troškova najamnine za stan kojeg koristi obitelj Omerović za potrebe stanovanja za mjesec lipanj 2019.</t>
  </si>
  <si>
    <t>17.06.2019.</t>
  </si>
  <si>
    <t>402-01/19-01/26</t>
  </si>
  <si>
    <t xml:space="preserve">MIHOVILOVIĆ GORDANA, Poreč, Stancija Gržina 2  OIB  17286601067  </t>
  </si>
  <si>
    <t>Sufinaciranje troškova smještaja Markežić Santine (majke Gordane mihovilović) u privatni Dom za starije i nemoćne u Puli</t>
  </si>
  <si>
    <t>18.06.2019.</t>
  </si>
  <si>
    <t>Naknade građanima i kućanstvima u naravi</t>
  </si>
  <si>
    <t>Ukupno račun 37223 i 37229</t>
  </si>
  <si>
    <t>402-01/19-01/84</t>
  </si>
  <si>
    <t>RADOVAN DRKELIĆ FRANKA, Poreč, Ročka 25</t>
  </si>
  <si>
    <t xml:space="preserve">Podmirenje dugovanja za troškove električne energije </t>
  </si>
  <si>
    <t>18.04.2019.</t>
  </si>
  <si>
    <t>Ostale naklnade iz proračuna u naravi</t>
  </si>
  <si>
    <t>Ostale naknade iz proračuna u naravi</t>
  </si>
  <si>
    <t>DELILOVIĆ BRATAN, Nova Vas, Trg rotonda 5</t>
  </si>
  <si>
    <t>Podmirenje pogrebnih troškova pokojnog oca Đelilović Mustafe</t>
  </si>
  <si>
    <t>402-01/19-01/76</t>
  </si>
  <si>
    <t>15.05.2019.</t>
  </si>
  <si>
    <t>Tekuće donacije vjerskim zajednicama</t>
  </si>
  <si>
    <t>402-01/19-01/128</t>
  </si>
  <si>
    <t xml:space="preserve">ŽUPA SVETOG IVANA KRSTITELJA, Sveti Ivan od Šterne, Višnjan, OIB 99212070038 </t>
  </si>
  <si>
    <t>Sufinanciranje troškova sanacije crkve</t>
  </si>
  <si>
    <t>19.06.2019.</t>
  </si>
  <si>
    <t>Ukupno 381120</t>
  </si>
  <si>
    <t>Ukupno 372290</t>
  </si>
  <si>
    <t>Organizacijska klasifikacija</t>
  </si>
  <si>
    <t>Izvori</t>
  </si>
  <si>
    <t xml:space="preserve">IZVRŠENJE </t>
  </si>
  <si>
    <t>Projekt/Aktivnost</t>
  </si>
  <si>
    <t>Indeks 2/1</t>
  </si>
  <si>
    <t>UKUPNO RASHODI I IZDATCI</t>
  </si>
  <si>
    <t>RAZDJEL 001 UPRAVNI ODJEL ZA OPĆU UPRAVU I GOSPODARSTVO</t>
  </si>
  <si>
    <t>GLAVA 00101 UPRAVNI ODJEL ZA OPĆU UPRAVU I GOSPODARSTVO</t>
  </si>
  <si>
    <t>Izvor 1. OPĆI PRIHODI I PRIMICI</t>
  </si>
  <si>
    <t>Izvor 1.4. Opći prihodi i primici</t>
  </si>
  <si>
    <t>Izvor 4. PRIHODI ZA POSEBNE NAMJENE</t>
  </si>
  <si>
    <t>Izvor 4.1. Prihodi od spomeničke rente</t>
  </si>
  <si>
    <t>0,00</t>
  </si>
  <si>
    <t>Izvor 4.2. Prihodi od boravišne pristojbe</t>
  </si>
  <si>
    <t>Izvor 4.6. 4. Ostali prihodi za posebne namjene</t>
  </si>
  <si>
    <t>Izvor 5. POMOĆI</t>
  </si>
  <si>
    <t xml:space="preserve">Izvor 5.6. Pomoći od institucija i tijela EU </t>
  </si>
  <si>
    <t>Izvor 6. DONACIJE</t>
  </si>
  <si>
    <t>Izvor 6.2. Donacije za proračun</t>
  </si>
  <si>
    <t>1001</t>
  </si>
  <si>
    <t>Program: JAVNA UPRAVA I ADMINISTRACIJA</t>
  </si>
  <si>
    <t>0131</t>
  </si>
  <si>
    <t>A100001</t>
  </si>
  <si>
    <t>Aktivnost: Administrativno, tehničko i stručno osoblje</t>
  </si>
  <si>
    <t>0160</t>
  </si>
  <si>
    <t>A100003</t>
  </si>
  <si>
    <t>Aktivnost: Osnovna djelatnost vezana za protokol</t>
  </si>
  <si>
    <t>A100004</t>
  </si>
  <si>
    <t>Aktivnost: Prijemi i uzvratni susreti</t>
  </si>
  <si>
    <t>A100005</t>
  </si>
  <si>
    <t>Aktivnost: Tekuća zaliha proračuna</t>
  </si>
  <si>
    <t>A100006</t>
  </si>
  <si>
    <t>Aktivnost: Suradnja s gradovima i općinama u RH i međunarodna suradnja</t>
  </si>
  <si>
    <t>0133</t>
  </si>
  <si>
    <t>A100007</t>
  </si>
  <si>
    <t>Aktivnost: Održavanje zgrada i opreme za redovno korištenje</t>
  </si>
  <si>
    <t>A100008</t>
  </si>
  <si>
    <t>Aktivnost: Održavanje prostorija mjesnih odbora</t>
  </si>
  <si>
    <t>0150</t>
  </si>
  <si>
    <t>A100014</t>
  </si>
  <si>
    <t>A100015</t>
  </si>
  <si>
    <t>K100002</t>
  </si>
  <si>
    <t>Kapitalni projekt: Nabava opreme za gradsku upravu</t>
  </si>
  <si>
    <t>K100004</t>
  </si>
  <si>
    <t>Kapitalni projekt: Adaptacija i sanacija zgrade i opreme</t>
  </si>
  <si>
    <t>T100006</t>
  </si>
  <si>
    <t>Tekući projekt: Promotivni materijal o Poreču</t>
  </si>
  <si>
    <t>1002</t>
  </si>
  <si>
    <t>Program: DONOŠENJE AKATA I MJERA IZ DJELOKRUGA PREDSTAVNIČKIH I IZVRŠNIH TIJELA</t>
  </si>
  <si>
    <t>0111</t>
  </si>
  <si>
    <t>Aktivnost: Predstavnička i izvršna tijela</t>
  </si>
  <si>
    <t>T100001</t>
  </si>
  <si>
    <t>Tekući projekt: Izbori za predstavnička tijela</t>
  </si>
  <si>
    <t>1023</t>
  </si>
  <si>
    <t>Program: ZAŠTITA PRAVA NACIONALNIH MANJINA</t>
  </si>
  <si>
    <t>Aktivnost: Redovna djelatnost manjinskih vijeća</t>
  </si>
  <si>
    <t>1024</t>
  </si>
  <si>
    <t>Program: ORGANIZIRANJE I PROVOĐENJE ZAŠTITE I SPAŠAVANJA</t>
  </si>
  <si>
    <t>0320</t>
  </si>
  <si>
    <t>Aktivnost: Osnovna djelatnost Područne vatrogasne zajednice</t>
  </si>
  <si>
    <t>0360</t>
  </si>
  <si>
    <t>Aktivnost: Osnovna djelatnost civilne zaštite</t>
  </si>
  <si>
    <t>0310</t>
  </si>
  <si>
    <t>Aktivnost: Financiranje troškova stanovanja policijskih službenika</t>
  </si>
  <si>
    <t>Tekući projekt: Izrada i održavanje protupožarnih prosjeka</t>
  </si>
  <si>
    <t>T100002</t>
  </si>
  <si>
    <t>Tekući projekt: Civilna zaštita iz nadležnosti lokalne samouprave</t>
  </si>
  <si>
    <t>T100003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</si>
  <si>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</si>
  <si>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</si>
  <si>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</si>
  <si>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</si>
  <si>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</si>
  <si>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</si>
  <si>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</si>
  <si>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Aktivnost: Proslava 1.Maja - praznika rada</t>
  </si>
  <si>
    <t>Aktivnost: Dječji karneval</t>
  </si>
  <si>
    <t>A100009</t>
  </si>
  <si>
    <t>Aktivnost: Proslava Sv.Maura</t>
  </si>
  <si>
    <t>A100010</t>
  </si>
  <si>
    <t>Aktivnost: Ostale gradske proslave i manifestacije</t>
  </si>
  <si>
    <t>A100011</t>
  </si>
  <si>
    <t>Aktivnost: Proslava Sv.Roka i maškare u Novaj Vasi</t>
  </si>
  <si>
    <t>A100012</t>
  </si>
  <si>
    <t>Aktivnost: Proslava Sv.Ane u Červar Portu</t>
  </si>
  <si>
    <t>A100013</t>
  </si>
  <si>
    <t>Aktivnost: Proslava Sv.Ane u Červaru</t>
  </si>
  <si>
    <t>Aktivnost: Proslava Sv.Marije male u Baderni</t>
  </si>
  <si>
    <t>Aktivnost: Proslave u MO Varvari</t>
  </si>
  <si>
    <t>A100016</t>
  </si>
  <si>
    <t>Aktivnost: Proslave u MO Žbandaj</t>
  </si>
  <si>
    <t>A100017</t>
  </si>
  <si>
    <t>Aktivnost: Proslave u MO Fuškulin</t>
  </si>
  <si>
    <t>A100018</t>
  </si>
  <si>
    <t>Aktivnost: Ostale proslave po mjesnim odborima</t>
  </si>
  <si>
    <t>1026</t>
  </si>
  <si>
    <t>Program: JAČANJE GOSPODARSTVA</t>
  </si>
  <si>
    <t>0411</t>
  </si>
  <si>
    <t>Aktivnost: Subvencije kamata za poduzetničke zajmova</t>
  </si>
  <si>
    <t>0490</t>
  </si>
  <si>
    <t>Aktivnost: Informiranje i edukacija poduzetnika</t>
  </si>
  <si>
    <t xml:space="preserve">Aktivnost: Poticanje razvoja poduzetništva </t>
  </si>
  <si>
    <t>Aktivnost: Promicanje poduzetništva</t>
  </si>
  <si>
    <t>K100001</t>
  </si>
  <si>
    <t>Tekući projekt: Članarina za LAG Središnja Istra i LAGUR Istarski švoj</t>
  </si>
  <si>
    <t>0620</t>
  </si>
  <si>
    <t>Tekući projekt: Sufinanciranje rada poštanskog ureda u Baderni</t>
  </si>
  <si>
    <t>T100005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</si>
  <si>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</si>
  <si>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</si>
  <si>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</si>
  <si>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</si>
  <si>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0421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</si>
  <si>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</si>
  <si>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</si>
  <si>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</si>
  <si>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Aktivnost: Poticanje korištenja suvremenih metoda poljoprivredne proizvodnje</t>
  </si>
  <si>
    <t>Kapitalni projekt: Sufinanciranje projekta navodnjavanja na Poreštini</t>
  </si>
  <si>
    <t>T100004</t>
  </si>
  <si>
    <t>Tekući projekt: Sufinanciranje projekta "Upiši poljoprivrednu školu"</t>
  </si>
  <si>
    <t>1039</t>
  </si>
  <si>
    <t>Program: ZAŠTITA OKOLIŠA</t>
  </si>
  <si>
    <t>0530</t>
  </si>
  <si>
    <t>1040</t>
  </si>
  <si>
    <t>Program: POTICANJE RAZVOJA TURIZMA</t>
  </si>
  <si>
    <t>K100006</t>
  </si>
  <si>
    <t>Kapitalni projekt: EU projekt: SUTRA - E javni prijevoz (HR-IT)</t>
  </si>
  <si>
    <t>1041</t>
  </si>
  <si>
    <t>Program: ZAŠTITA KULTURNE BAŠTINE</t>
  </si>
  <si>
    <t>0850</t>
  </si>
  <si>
    <t>K100003</t>
  </si>
  <si>
    <t>Kapitalni projekt: EU projekt: USEFALL - Unesco Site Experience For All</t>
  </si>
  <si>
    <t>GLAVA 00102 VIJEĆA NACIONALNIH MANJINA</t>
  </si>
  <si>
    <t>158.000,00</t>
  </si>
  <si>
    <t>GLAVA 00103 VATROGASNE POSTROJBE</t>
  </si>
  <si>
    <t>Izvor 3. VLASTITI PRIHODI</t>
  </si>
  <si>
    <t>Izvor 3.1. Vlastiti prihodi proračunskih korisnika</t>
  </si>
  <si>
    <t>Izvor 4.4. Komunalna naknada</t>
  </si>
  <si>
    <t>Izvor 4.8. Prihodi za posebne namjnene proračunskih korisnika</t>
  </si>
  <si>
    <t>Izvor 5.1. Pomoći za minimalni standard decentraliziranih funkcija</t>
  </si>
  <si>
    <t>Izvor 5.5. Pomoći iz općinskog proračuna</t>
  </si>
  <si>
    <t>Izvor 7. PRIHODI OD PRODAJE ILI ZAMJENE IMOVINE I NAKNADE OSIGURANJA</t>
  </si>
  <si>
    <t>Izvor 7.4. Prihodi od prodaje nefinancijske imovine prorač.korisnika</t>
  </si>
  <si>
    <t>Aktivnost: Administrativno, stručno i tehničko osoblje</t>
  </si>
  <si>
    <t>Kapitalni projekt: Nabava opreme</t>
  </si>
  <si>
    <t>RAZDJEL 002 UPRAVNI ODJEL ZA FINANCIJE</t>
  </si>
  <si>
    <t>GLAVA 00201 UPRAVNI ODJEL ZA FINANCIJE</t>
  </si>
  <si>
    <t>Izvor 7.1. Prihodi od prodaje nefinancijske imovine</t>
  </si>
  <si>
    <t>0170</t>
  </si>
  <si>
    <t>Aktivnost: Upravljanje javnim financijama - otplata zajmova</t>
  </si>
  <si>
    <t>0112</t>
  </si>
  <si>
    <t>Aktivnost: Financijski rashodi vezani uz javne financije</t>
  </si>
  <si>
    <t>RAZDJEL 003 UPRAVNI ODJEL ZA DRUŠTVENE DJELATNOSTI</t>
  </si>
  <si>
    <t>GLAVA 00301 UPRAVNI ODJEL ZA DRUŠTVENE DJELATNOSTI</t>
  </si>
  <si>
    <t>Izvor 4.7. Prihodi od sufinanciranja</t>
  </si>
  <si>
    <t>Izvor 5.3. Pomoći iz državnog proračuna</t>
  </si>
  <si>
    <t>Izvor 5.4. Pomoći iz županijskog proračuna</t>
  </si>
  <si>
    <t>1022</t>
  </si>
  <si>
    <t>Program: RAZVOJ CIVILNOG DRUŠTVA U DRUŠTVENIM DJELATNOSTIMA</t>
  </si>
  <si>
    <t>0860</t>
  </si>
  <si>
    <t>Aktivnost: Financiranje programa i projekata udruga u razvoju civilnog društva</t>
  </si>
  <si>
    <t>Aktivnost: Prosinačke svečanosti (Porečka bajka)</t>
  </si>
  <si>
    <t xml:space="preserve">Aktivnost: Ljetni kamp za djecu </t>
  </si>
  <si>
    <t>0840</t>
  </si>
  <si>
    <t>Tekući projekt: Zakup stana vjerskog službenika (Imam)</t>
  </si>
  <si>
    <t>Tekući projekt: MO Baderna - projekt "Djeci našeg malog mjesta"</t>
  </si>
  <si>
    <t>1028</t>
  </si>
  <si>
    <t>Program: JAVNE POTREBE U PREDŠKOLSKOM ODGOJU</t>
  </si>
  <si>
    <t>0911</t>
  </si>
  <si>
    <t>A100037</t>
  </si>
  <si>
    <t>Aktivnost: Sufinanciranje programa privatnih dječjih vrtića</t>
  </si>
  <si>
    <t>Tekući projekt: Zavičajna nastava u predškolskim ustanovama</t>
  </si>
  <si>
    <t>1029</t>
  </si>
  <si>
    <t>Program: JAVNE POTREBE U OBRAZOVANJU</t>
  </si>
  <si>
    <t>0922</t>
  </si>
  <si>
    <t>A100032</t>
  </si>
  <si>
    <t>Aktivnost: SREDNJA ŠKOLA "Mate Balota" POREČ</t>
  </si>
  <si>
    <t>A100033</t>
  </si>
  <si>
    <t>Aktivnost: SREDNJA ŠKOLA "Antun Štifanić" POREČ</t>
  </si>
  <si>
    <t>0942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</si>
  <si>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</si>
  <si>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</si>
  <si>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</si>
  <si>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</si>
  <si>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</si>
  <si>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</si>
  <si>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0950</t>
  </si>
  <si>
    <t>A100038</t>
  </si>
  <si>
    <t>Aktivnost: Šire javne potrebe u obrazovanju</t>
  </si>
  <si>
    <t>0912</t>
  </si>
  <si>
    <t>A100039</t>
  </si>
  <si>
    <t>Aktivnost: Sufinanciranje prijevoza učenika OŠ B.Parentin</t>
  </si>
  <si>
    <t>A100040</t>
  </si>
  <si>
    <t>Aktivnost: Sufinanciranje kupnje udžbenika učenicima OŠ</t>
  </si>
  <si>
    <t>A100044</t>
  </si>
  <si>
    <t>Aktivnost: Produženi boravak za učenike iz Poreča u OŠ J.Rakovac Sv.Lovreč</t>
  </si>
  <si>
    <t>0970</t>
  </si>
  <si>
    <t>Kapitalni projekt: Financiranje Instituta za poljoprivredu i turizam Poreč po ugovorima</t>
  </si>
  <si>
    <t>T100007</t>
  </si>
  <si>
    <t>Tekući projekt: Pomoćnici u nastavi - projekt INkluzivne škole 5+</t>
  </si>
  <si>
    <t>1030</t>
  </si>
  <si>
    <t>Program: JAVNE POTREBE U KULTURI</t>
  </si>
  <si>
    <t>0820</t>
  </si>
  <si>
    <t>Aktivnost: Sufinanciranje programa i projekata udruga u kulturi</t>
  </si>
  <si>
    <t xml:space="preserve">Aktivnost: Centar za mlade </t>
  </si>
  <si>
    <t>Aktivnost: Ostale potrebe u kulturi</t>
  </si>
  <si>
    <t>Tekući projekt: EU projekt: KAZALIŠTE U POREČU - KUP +54</t>
  </si>
  <si>
    <t>Tekući projekt: EU Projekt: SPACE - "Sreet Participation for Active Citizenship in Europa"</t>
  </si>
  <si>
    <t>1032</t>
  </si>
  <si>
    <t>Program: JAVNE POTREBE U ZAŠTITI, OČUVANJU I UNAPREĐENJU ZDRAVLJA</t>
  </si>
  <si>
    <t>0760</t>
  </si>
  <si>
    <t>Aktivnost: Sufinanciranje programa u zdravstvenim ustanovama</t>
  </si>
  <si>
    <t xml:space="preserve">Aktivnost: Virtualni centar za invazivne vrste  </t>
  </si>
  <si>
    <t>Aktivnost: Programi Veterinarske bolnice Poreč</t>
  </si>
  <si>
    <t>0750</t>
  </si>
  <si>
    <t xml:space="preserve">Kapitalni projekt: Sufinanciranje kreditne obveze izgradnje i opremanja Opće bolnice u Puli </t>
  </si>
  <si>
    <t>Tekući projekt: Mamografski pregledi žena iznad 40 godina</t>
  </si>
  <si>
    <t>Tekući projekt: Programi Zavoda za javno zdravstvo Istarske županije</t>
  </si>
  <si>
    <t>Tekući projekt: Projekt "Hoditi i zdravi biti"</t>
  </si>
  <si>
    <t>1033</t>
  </si>
  <si>
    <t>Program: JAVNE POTREBE U SPORTU I REKREACIJI</t>
  </si>
  <si>
    <t>0810</t>
  </si>
  <si>
    <t>Aktivnost: Dugoročni zakup sportske dvorane Žatika</t>
  </si>
  <si>
    <t>Aktivnost: Osnovna djelatnost Sportske zajednice Grada Poreča</t>
  </si>
  <si>
    <t>K100005</t>
  </si>
  <si>
    <t xml:space="preserve">Kapitalni projekt: EU projekt "I ja magu trenirati" </t>
  </si>
  <si>
    <t>Tekući projekt: Članstvo u Hrvatskoj olimpijskoj obitelji</t>
  </si>
  <si>
    <t>1034</t>
  </si>
  <si>
    <t xml:space="preserve">Program: JAVNE POTREBE U SOCIJALNOJ SKRBI </t>
  </si>
  <si>
    <t>1020</t>
  </si>
  <si>
    <t>Aktivnost: Dom za starije i nemoćne osobe - gerontološki centar</t>
  </si>
  <si>
    <t>1060</t>
  </si>
  <si>
    <t>Aktivnost: Naknade za podmirenje troškova stanovanja u novcu</t>
  </si>
  <si>
    <t>1070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</si>
  <si>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</si>
  <si>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</si>
  <si>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</si>
  <si>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</si>
  <si>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</si>
  <si>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Topli obrok građanima u socijalnoj potrebi</t>
  </si>
  <si>
    <t>Aktivnost: Ostale naknade iz socijalnog programa u naravi</t>
  </si>
  <si>
    <t>A100020</t>
  </si>
  <si>
    <t>Aktivnost: Naknade za prehranu dojenčadi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</si>
  <si>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</si>
  <si>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</si>
  <si>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</si>
  <si>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</si>
  <si>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</si>
  <si>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</si>
  <si>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</si>
  <si>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</si>
  <si>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</si>
  <si>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</si>
  <si>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</si>
  <si>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</si>
  <si>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</si>
  <si>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</si>
  <si>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1090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</si>
  <si>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</si>
  <si>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</si>
  <si>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</si>
  <si>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</si>
  <si>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</si>
  <si>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</si>
  <si>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1080</t>
  </si>
  <si>
    <t>Aktivnost: Subvencije kamata za poticanu stanogradnju</t>
  </si>
  <si>
    <t>Aktivnost: Pomoć za kupnju udžbenika obiteljima u socijalnoj potrebi</t>
  </si>
  <si>
    <t>Aktivnost: Naknade za dopunsko zdravstveno osiguranje umirovljenika</t>
  </si>
  <si>
    <t>A100052</t>
  </si>
  <si>
    <t>Aktivnost: Zimovanje djece iz obitelji u socijalnoj potrebi</t>
  </si>
  <si>
    <t>A100053</t>
  </si>
  <si>
    <t>Aktivnost: Prehrana djece u osnovnim školama u riziku od siromaštva</t>
  </si>
  <si>
    <t>A100054</t>
  </si>
  <si>
    <t>Aktivnost: Naknade za grobna mjesta hrvatskim braniteljima Domovinskog rata</t>
  </si>
  <si>
    <t xml:space="preserve">Tekući projekt: Subvencije kamata za kupnju prvog stana </t>
  </si>
  <si>
    <t>Tekući projekt: Prehrana djece u OŠ - Zaklada "Hrvatska za djecu"</t>
  </si>
  <si>
    <t>Aktivnost: Veterinarsko - higijeničarska služba</t>
  </si>
  <si>
    <t>0560</t>
  </si>
  <si>
    <t>Aktivnost: Sklonište za životinje</t>
  </si>
  <si>
    <t>GLAVA 00302 VRTIĆI</t>
  </si>
  <si>
    <t>Izvor 5.8. Pomoći od korisnika za prijenose sredstava EU</t>
  </si>
  <si>
    <t>Izvor 6.1. Donacije za proračunske korisnike</t>
  </si>
  <si>
    <t>Izvor 7.5. Prihodi naknade s naslova osiguranja za PK</t>
  </si>
  <si>
    <t xml:space="preserve">Aktivnost: Odgojno i administrativno tehničko osoblje vrtića </t>
  </si>
  <si>
    <t>Aktivnost: Program predškole</t>
  </si>
  <si>
    <t>Aktivnost: Program djece s teškoćama u razvoju</t>
  </si>
  <si>
    <t>Aktivnost: Program za djecu nacionalnih manjina</t>
  </si>
  <si>
    <t>Aktivnost: Zavičajna nastava</t>
  </si>
  <si>
    <t xml:space="preserve">Kapitalni projekt: Opremanje predškolske ustanove </t>
  </si>
  <si>
    <t>K100019</t>
  </si>
  <si>
    <t>Kapitalni projekt: Izgradnja i opremanje dječjeg vrtića u Dračevcu</t>
  </si>
  <si>
    <t>GLAVA 00303 OSNOVNE ŠKOLE</t>
  </si>
  <si>
    <t>Izvor 5.7. Pomoći od izvanproračunskih korisnika</t>
  </si>
  <si>
    <t>Aktivnost: Odgojnoobrazovno, administrativno i tehničko osoblje-minimalni standard</t>
  </si>
  <si>
    <t>Aktivnost: Produženi boravak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</si>
  <si>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</si>
  <si>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</si>
  <si>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</si>
  <si>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</si>
  <si>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Aktivnost: Objekti školskih zgrada i šire javne potrebe</t>
  </si>
  <si>
    <t>Aktivnost: Odjel djece s teškoćama u razvoju</t>
  </si>
  <si>
    <t>Aktivnost: Školsko športsko društvo</t>
  </si>
  <si>
    <t>Aktivnost: Permanentno (interno) usavršavanje učitelja</t>
  </si>
  <si>
    <t>Aktivnost: Program škola nacionalnih manjina</t>
  </si>
  <si>
    <t>Aktivnost: Redoviti program odgoja i obrazovanja iznad standarda</t>
  </si>
  <si>
    <t>Aktivnost: Redovni programi glazbene škole</t>
  </si>
  <si>
    <t>Aktivnost: Stučna županijska vrijeća</t>
  </si>
  <si>
    <t>Aktivnost: Učeničke zadruge</t>
  </si>
  <si>
    <t>Aktivnost: Prijateljstvo bez granica</t>
  </si>
  <si>
    <t>A100026</t>
  </si>
  <si>
    <t>Aktivnost: Mentorstvo</t>
  </si>
  <si>
    <t>A100041</t>
  </si>
  <si>
    <t>A100043</t>
  </si>
  <si>
    <t>Aktivnost: Pomoćnik u nastavi</t>
  </si>
  <si>
    <t>A100045</t>
  </si>
  <si>
    <t>Aktivnost: Područna škola Žbandaj - tehničko osoblje</t>
  </si>
  <si>
    <t>A100046</t>
  </si>
  <si>
    <t>Aktivnost: Međunarodno gitarističko natjecanje "Poreč Fest"</t>
  </si>
  <si>
    <t>A100047</t>
  </si>
  <si>
    <t>Aktivnost: Državna natjecanja</t>
  </si>
  <si>
    <t>Kapitalni projekt: Nabava opreme - minimalni standard</t>
  </si>
  <si>
    <t>Kapitalni projekt: Adaptacija i sanacija ustanova u OŠ - minimalni standard</t>
  </si>
  <si>
    <t>Kapitalni projekt: Adaptacija i sanacija ustanova u OŠ iznad minimalnog standarda</t>
  </si>
  <si>
    <t>Kapitalni projekt: Nabava opreme za škole iznad minimalnog standarda</t>
  </si>
  <si>
    <t>K100012</t>
  </si>
  <si>
    <t>Kapitalni projekt: Provedba kulikularne reforme</t>
  </si>
  <si>
    <t>4224</t>
  </si>
  <si>
    <t xml:space="preserve">Medicinska i laboratorijska oprema                                                                  </t>
  </si>
  <si>
    <t>T100009</t>
  </si>
  <si>
    <t>Tekući projekt: Školska shema (voće i povrće, mlijeko i mliječni proizvodi)</t>
  </si>
  <si>
    <t>T100010</t>
  </si>
  <si>
    <t>Tekući projekt: Građanski odgoj - eksperimentalna izvannastavna aktivnost</t>
  </si>
  <si>
    <t>T100011</t>
  </si>
  <si>
    <t>Tekući projekt: Pripravništvo u školama</t>
  </si>
  <si>
    <t>GLAVA 00304 UČILIŠTA</t>
  </si>
  <si>
    <t>Izvor 1.5. Opći prihodi i primici proračunskih korisnika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</si>
  <si>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</si>
  <si>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</si>
  <si>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</si>
  <si>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Kapitalni projekt: Nabava opreme za upravu</t>
  </si>
  <si>
    <t>Kapitalni projekt: Nabava opreme u kulturi</t>
  </si>
  <si>
    <t>Tekući projekt: EU projekt: START IN KAMP-ESF</t>
  </si>
  <si>
    <t>Tekući projekt: EU projekt: ARCHEO S. - INTERREG IT - HRV</t>
  </si>
  <si>
    <t>GLAVA 00305 KNJIŽNICE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</si>
  <si>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</si>
  <si>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</si>
  <si>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</si>
  <si>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</si>
  <si>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</si>
  <si>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K100016</t>
  </si>
  <si>
    <t>Kapitalni projekt: Adaptacija i sanacija knjižnice</t>
  </si>
  <si>
    <t>GLAVA 00306 MUZEJI</t>
  </si>
  <si>
    <t>Aktivnost: Administrativno, tehničko i stručno osoblje - muzej</t>
  </si>
  <si>
    <t>Aktivnost: Restauracije, izložbe i istraživanja muzejske građe</t>
  </si>
  <si>
    <t>K100010</t>
  </si>
  <si>
    <t>Kapitalni projekt: Nabava opreme, knjiga i muzejskih predmata</t>
  </si>
  <si>
    <t>Kapitalni projekt: Obnova Palače Sinčić</t>
  </si>
  <si>
    <t>GLAVA 00307 USTANOVE SOCIJALNE SKRBI</t>
  </si>
  <si>
    <t>Izvor 5.9. Pomoći iz gradskog proračuna</t>
  </si>
  <si>
    <t>Aktivnost: Projektni ured - stručno, administrativno i tehničko osoblje</t>
  </si>
  <si>
    <t>A100042</t>
  </si>
  <si>
    <t xml:space="preserve">Aktivnost: Programske aktivnosti Centra Zdravi grad </t>
  </si>
  <si>
    <t>RAZDJEL 004 UPRAVNI ODJEL ZA UPRAVLJANJE GRADSKOM IMOVINOM</t>
  </si>
  <si>
    <t>GLAVA 00401 UPRAVNI ODJEL ZA UPRAVLJANJE GRADSKOM IMOVINOM</t>
  </si>
  <si>
    <t>1038</t>
  </si>
  <si>
    <t>Program: UPRAVLJANJE IMOVINOM</t>
  </si>
  <si>
    <t>Aktivnost: Održavanje stambeno-poslovnih prostora</t>
  </si>
  <si>
    <t>Aktivnost: Materijalni rashodi vezani za poslovne prostore</t>
  </si>
  <si>
    <t>0610</t>
  </si>
  <si>
    <t>Aktivnost: Održavanje zajedničkih djelova zgrada - pričuva</t>
  </si>
  <si>
    <t>Aktivnost: Osnovna djelatnost vezana za pravne i imovinske poslove</t>
  </si>
  <si>
    <t>Aktivnost: Održavanje zajed.djel.zgrade Obrtničkog doma</t>
  </si>
  <si>
    <t>Aktivnost: Održavanje građevinskog zemljišta radi promjene načina uporabe</t>
  </si>
  <si>
    <t>Aktivnost: Program raspolaganja poljoprivrednog zemljišta u vl. države</t>
  </si>
  <si>
    <t>Kapitalni projekt: Katastarska izmjera karata naselja Tar,Vabriga,Frata i Varvari</t>
  </si>
  <si>
    <t>Kapitalni projekt: Strategija upravljanja nekretninama</t>
  </si>
  <si>
    <t xml:space="preserve">Kapitalni projekt: Kupnja zemljišta </t>
  </si>
  <si>
    <t>K100013</t>
  </si>
  <si>
    <t>K100017</t>
  </si>
  <si>
    <t>Kapitalni projekt: Izgradnja nove škole i  sportske dvorane Finida</t>
  </si>
  <si>
    <t>K100018</t>
  </si>
  <si>
    <t>Kapitalni projekt: Kupnja zemljišta za formiranje javno prometnih površina</t>
  </si>
  <si>
    <t>K100020</t>
  </si>
  <si>
    <t>Kapitalni projekt: Imovinsko pravni odnosi u Domu obrtnika d.o.o.</t>
  </si>
  <si>
    <t>K100024</t>
  </si>
  <si>
    <t>Kapitalni projekt: Izgradnja dnevnog boravka za starije osobe</t>
  </si>
  <si>
    <t>Tekući projekt: Naknade štete za oduzete nekretnine</t>
  </si>
  <si>
    <t>RAZDJEL 005 UPRAVNI ODJEL ZA KOMUNALNI SUSTAV</t>
  </si>
  <si>
    <t>GLAVA 00501 UPRAVNI ODJEL ZA KOMUNALNI SUSTAV</t>
  </si>
  <si>
    <t>Izvor 4.3. Komunalni doprinosi</t>
  </si>
  <si>
    <t>Izvor 4.5. Posebne naknade za izgradnju komunalne infrastrukture</t>
  </si>
  <si>
    <t>Izvor 4.9. Prihodi od naknade za eksploataciju mineralnih sirovina</t>
  </si>
  <si>
    <t>Aktivnost: Upravno administrativni poslovi Odsjeka za komunalni sustav</t>
  </si>
  <si>
    <t>0660</t>
  </si>
  <si>
    <t>Aktivnost: Osnovna djelatnost komunalnog i prometnog redarstva</t>
  </si>
  <si>
    <t>Aktivnost: Nadzor prometa u mirovanju</t>
  </si>
  <si>
    <t>Kapitalni projekt: Nabava opreme za komunalno i prometno redarstvo</t>
  </si>
  <si>
    <t>1035</t>
  </si>
  <si>
    <t>Program: ODRŽAVANJE OBJEKATA I UREĐAJA KOMUNALNE INFRASTRUKTURE</t>
  </si>
  <si>
    <t>0640</t>
  </si>
  <si>
    <t>A100101</t>
  </si>
  <si>
    <t>Aktivnost: Utrošak javne rasvjete</t>
  </si>
  <si>
    <t>A100102</t>
  </si>
  <si>
    <t>Aktivnost: Održavanje javne rasvjete</t>
  </si>
  <si>
    <t>A100103</t>
  </si>
  <si>
    <t>Aktivnost: Održavanje semafora</t>
  </si>
  <si>
    <t>A100104</t>
  </si>
  <si>
    <t>Aktivnost: Elektroenergetika za štandove i ostale potrebe</t>
  </si>
  <si>
    <t>0451</t>
  </si>
  <si>
    <t>A100201</t>
  </si>
  <si>
    <t>Aktivnost: Redovno održavanje cesta, nogostupa i puteva</t>
  </si>
  <si>
    <t>A100202</t>
  </si>
  <si>
    <t>Aktivnost: Pojačano održavanje cesta, nogostupa i puteva</t>
  </si>
  <si>
    <t>A100203</t>
  </si>
  <si>
    <t>Aktivnost: Sječa uz ceste i prometnice</t>
  </si>
  <si>
    <t>A100204</t>
  </si>
  <si>
    <t>Aktivnost: Održavanje vodoravne i vertikalne signalizacije</t>
  </si>
  <si>
    <t>A100205</t>
  </si>
  <si>
    <t>Aktivnost: Održavanje makadamskih cesta i pristupnih puteva</t>
  </si>
  <si>
    <t>A100206</t>
  </si>
  <si>
    <t>Aktivnost: Postavljanje stupića i čunjeva</t>
  </si>
  <si>
    <t>0510</t>
  </si>
  <si>
    <t>A100301</t>
  </si>
  <si>
    <t>Aktivnost: Redovito održavanje čistoće i pometanje ulica</t>
  </si>
  <si>
    <t>A100302</t>
  </si>
  <si>
    <t>Aktivnost: Čišćenje priobalja i održavanje gradskih plaža</t>
  </si>
  <si>
    <t>A100303</t>
  </si>
  <si>
    <t>Aktivnost: Zaštita i očuvanje okoliša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</si>
  <si>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</si>
  <si>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</si>
  <si>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</si>
  <si>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</si>
  <si>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</si>
  <si>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</si>
  <si>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</si>
  <si>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</si>
  <si>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</si>
  <si>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Dekoracija grada</t>
  </si>
  <si>
    <t>A100406</t>
  </si>
  <si>
    <t>Aktivnost: Uređenje i opremanje novih zelenih površina</t>
  </si>
  <si>
    <t>A100407</t>
  </si>
  <si>
    <t>Aktivnost: Održavanje javnih površina, opreme i igrališta</t>
  </si>
  <si>
    <t>0540</t>
  </si>
  <si>
    <t>A100408</t>
  </si>
  <si>
    <t>Aktivnost: Zaštita bilja</t>
  </si>
  <si>
    <t>A100409</t>
  </si>
  <si>
    <t>Aktivnost: Uređenje gradskih plaža frezanjem</t>
  </si>
  <si>
    <t>A100411</t>
  </si>
  <si>
    <t>Aktivnost: Pošumljavanje na području Poreča</t>
  </si>
  <si>
    <t>0520</t>
  </si>
  <si>
    <t>A100501</t>
  </si>
  <si>
    <t>Aktivnost: Redovno održavanje oborinske kanalizacije</t>
  </si>
  <si>
    <t>A100502</t>
  </si>
  <si>
    <t>Aktivnost: Održavanje oborinske kanalizacije na više lokacija</t>
  </si>
  <si>
    <t>A100601</t>
  </si>
  <si>
    <t>Aktivnost: Održavanje sportskih dvorana i rekreacijskih objekata</t>
  </si>
  <si>
    <t>1036</t>
  </si>
  <si>
    <t>Program: GRADNJA OBJEKATA I UREĐAJA KOMUNALNE INFRASTRUKTURE</t>
  </si>
  <si>
    <t>K101001</t>
  </si>
  <si>
    <t>Kapitalni projekt: Izgradnja javne rasvjete</t>
  </si>
  <si>
    <t>K101002</t>
  </si>
  <si>
    <t>Kapitalni projekt: Rekonstrukcija javne rasvjete Červar Porat</t>
  </si>
  <si>
    <t>K101003</t>
  </si>
  <si>
    <t>Kapitalni projekt: Modernizacija javne rasvjete (zamjena živinih rasvjetnih tijela) ESIF</t>
  </si>
  <si>
    <t>K102001</t>
  </si>
  <si>
    <t>Kapitalni projekt: Rekonstrukcija cesta, nogostupa i puteva</t>
  </si>
  <si>
    <t>K102002</t>
  </si>
  <si>
    <t xml:space="preserve">Kapitalni projekt: Infrastruktura povjesne jezgre </t>
  </si>
  <si>
    <t>K102003</t>
  </si>
  <si>
    <t>Kapitalni projekt: Imovinsko-pravni odnosi vezani za izgradnju cesta</t>
  </si>
  <si>
    <t>K102004</t>
  </si>
  <si>
    <t>Kapitalni projekt: Izgradnja infrastrukture i prometnica zone Finida sjever</t>
  </si>
  <si>
    <t>K102006</t>
  </si>
  <si>
    <t>Kapitalni projekt: Izgradnja infrastrukture i prometnica zone Srednji Špadići</t>
  </si>
  <si>
    <t>K102014</t>
  </si>
  <si>
    <t>Kapitalni projekt: Rekonstrukcija gradske rive</t>
  </si>
  <si>
    <t>K102024</t>
  </si>
  <si>
    <t>Kapitalni projekt: Infrastruktura Servisne zone III</t>
  </si>
  <si>
    <t>0485</t>
  </si>
  <si>
    <t>K102034</t>
  </si>
  <si>
    <t>Kapitalni projekt: Pješačko biciklističke staze</t>
  </si>
  <si>
    <t>K102040</t>
  </si>
  <si>
    <t>Kapitalni projekt: Rotor Finida 2</t>
  </si>
  <si>
    <t>K102041</t>
  </si>
  <si>
    <t>Kapitalni projekt: Izgradnja infrastrukture i prometnica zone Čimižin</t>
  </si>
  <si>
    <t>K103001</t>
  </si>
  <si>
    <t>Kapitalni projekt: Nabava igrala za dječja igrališta</t>
  </si>
  <si>
    <t>K103002</t>
  </si>
  <si>
    <t>Kapitalni projekt: Uređenja po naselju - komunalne akcije</t>
  </si>
  <si>
    <t>K103006</t>
  </si>
  <si>
    <t xml:space="preserve">Kapitalni projekt: Izgradnja sportskog igrališta u Radmani  </t>
  </si>
  <si>
    <t>K103011</t>
  </si>
  <si>
    <t>Kapitalni projekt: Uređenje gradskih plaža</t>
  </si>
  <si>
    <t>K103014</t>
  </si>
  <si>
    <t>Kapitalni projekt: Teretane na otvoremom</t>
  </si>
  <si>
    <t>K103027</t>
  </si>
  <si>
    <t>Kapitalni projekt: Izgradnja doma u Kadumima</t>
  </si>
  <si>
    <t>K103028</t>
  </si>
  <si>
    <t>Kapitalni projekt: Sanacija drvenog mola na Peškeri</t>
  </si>
  <si>
    <t>K103034</t>
  </si>
  <si>
    <t xml:space="preserve">Kapitalni projekt: Izgradnja sportskog igrališta Ladrovići </t>
  </si>
  <si>
    <t>K103035</t>
  </si>
  <si>
    <t>Kapitalni projekt: Izgradnja sportskog igrališta St.Portun</t>
  </si>
  <si>
    <t>K104001</t>
  </si>
  <si>
    <t>Kapitalni projekt: Oborinska odvodnja naselja Špadići</t>
  </si>
  <si>
    <t>K104102</t>
  </si>
  <si>
    <t>Kapitalni projekt: Oborinska kanalizacija na više lokacija</t>
  </si>
  <si>
    <t>K104103</t>
  </si>
  <si>
    <t>Kapitalni projekt: Oborinska odvodnja Mate Vlašića</t>
  </si>
  <si>
    <t>K105001</t>
  </si>
  <si>
    <t>Kapitalni projekt: Sanacija odlagališta komunalnog otpada Košambra</t>
  </si>
  <si>
    <t>K105002</t>
  </si>
  <si>
    <t>Kapitalni projekt: Nabava specijalnih komunalnih vozila</t>
  </si>
  <si>
    <t>K105004</t>
  </si>
  <si>
    <t xml:space="preserve">Kapitalni projekt: Sufinanciranje izgradnje ŽCGO Kaštijun </t>
  </si>
  <si>
    <t>K106001</t>
  </si>
  <si>
    <t>Kapitalni projekt: Izrada projekata za komunalnu infrastrukturu</t>
  </si>
  <si>
    <t>K106002</t>
  </si>
  <si>
    <t>Kapitalni projekt: Geodetski radovi za komunalnu infrastrukturu</t>
  </si>
  <si>
    <t>K106004</t>
  </si>
  <si>
    <t>Kapitalni projekt: Projekt razvoja infrastrukture širokopojasnog pristupa</t>
  </si>
  <si>
    <t>K106008</t>
  </si>
  <si>
    <t>Kapitalni projekt: Evidentiranje nerazvrstanih cesta</t>
  </si>
  <si>
    <t>K106009</t>
  </si>
  <si>
    <t>Kapitalni projekt: Izrada evidencija komunalne infrastrukture</t>
  </si>
  <si>
    <t>T105001</t>
  </si>
  <si>
    <t>RAZDJEL 006 UPRAVNI ODJEL ZA PROSTORNO PLANIRANJE I ZAŠTITU OKOLIŠA</t>
  </si>
  <si>
    <t>GLAVA 00601 UPRAVNI ODJEL ZA PROSTORNO PLANIRANJE I ZAŠTITU OKOLIŠA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</si>
  <si>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</si>
  <si>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</si>
  <si>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</si>
  <si>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</si>
  <si>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Kapitalni projekt: Izrada ostalih dokumenata prostornog uređenja</t>
  </si>
  <si>
    <t>Aktivnost: Ekološke usluge - analiza mora</t>
  </si>
  <si>
    <t>Aktivnost: Čišćenje podmorja</t>
  </si>
  <si>
    <t>Aktivnost: Moj Poreč bez azbesta</t>
  </si>
  <si>
    <t xml:space="preserve">Kapitalni projekt: LIFE SEC ADAPT - implementacija EnU </t>
  </si>
  <si>
    <t>Aktivnost: Program "Plave zastave"</t>
  </si>
  <si>
    <t>Kapitalni projekt: Izrada plana i projekata za uređenje gradske rive</t>
  </si>
  <si>
    <t>Aktivnost: Zaštita spomenika kulture i sakralnih objekata</t>
  </si>
  <si>
    <t>Aktivnost: Održavanje kompleksa Eufrazijeve bazilika</t>
  </si>
  <si>
    <t>Aktivnost: Obnova kulturnih dobara</t>
  </si>
  <si>
    <t>Kapitalni projekt: Uređenje Trga Marafor</t>
  </si>
  <si>
    <t>RAZDJEL 007 UPRAVNI ODJEL ZA PROSTORNO UREĐENJE I GRADNJU</t>
  </si>
  <si>
    <t>GLAVA 00701 UPRAVNI ODJEL ZA PROSTORNO UREĐENJE I GRADNJU</t>
  </si>
  <si>
    <t>PROR. KORISNIK 46288 VIJEĆE ALBANSKE NACIONALNE MANJINE</t>
  </si>
  <si>
    <t>39.500,00</t>
  </si>
  <si>
    <t>PROR. KORISNIK 46296 VIJEĆE TALIJANSKE NACIONALNE MANJINE</t>
  </si>
  <si>
    <t>PROR. KORISNIK 47676 VIJEĆE SRPSKE NACIONALNE MANJINE</t>
  </si>
  <si>
    <t>PROR. KORISNIK 49464 VIJEĆE BOŠNJAČKE NACIONALNE MANJINE</t>
  </si>
  <si>
    <t>PROR. KORISNIK 35175 JAVNA VATROGASNA POSTROJBA POREČ</t>
  </si>
  <si>
    <t xml:space="preserve">PROR. KORISNIK 35298 DJEČJI VRTIĆ I JASLICE "RADOST" POREČ </t>
  </si>
  <si>
    <t>PROR. KORISNIK 38399 DJEČJI VRTIĆ "PAPERINO"  POREČ</t>
  </si>
  <si>
    <t>PROR. KORISNIK 10803 OSNOVNA ŠKOLA POREČ</t>
  </si>
  <si>
    <t>PROR. KORISNIK 16230 OSNOVNA ŠKOLA "BERNARDO PARENTIN" POREČ</t>
  </si>
  <si>
    <t>PROR. KORISNIK 48486 UMJETNIČKA ŠKOLA POREČ</t>
  </si>
  <si>
    <t>PROR. KORISNIK 50338 OSNOVNA ŠKOLA FINIDA POREČ</t>
  </si>
  <si>
    <t>PROR. KORISNIK 10879 PUČKO OTVARENO UČILIŠTE POREČ</t>
  </si>
  <si>
    <t>PROR. KORISNIK 42418 GRADSKA KNJIŽNICA POREČ</t>
  </si>
  <si>
    <t>PROR. KORISNIK 43079 ZAVIČAJNI MUZEJ POREŠTINE POREČ</t>
  </si>
  <si>
    <t>PROR. KORISNIK 49761 CENTAR ZA PRUŽANJE USLUGA U ZAJEDNICI ZDRAVI GRAD POREČ-PARENZO</t>
  </si>
  <si>
    <t>2019.</t>
  </si>
  <si>
    <t xml:space="preserve">               VRSATA RASHODA I IZDATAKA</t>
  </si>
  <si>
    <t xml:space="preserve">Primljeni krediti od kreditnih institucija u javnom sektoru - primljen kredit od Hrvatske banka za obnovu i razvitak u iznosu od 56.666.666,67 kn, po ugovoru broj KO-8/17 od 26.06.2017. godine za izgradnju i opremanje Osnovne škole Žbandaj i Osnovne škole i sportske dvorane Finida u Poreču.  U 2018. godini iskorišten je kredit u cijelosti.                                  </t>
  </si>
  <si>
    <t>-  Parentium d.o.o. Poreč - uplata povećanja temeljnog kapitala društva za redovno poslovanje po ugovorima za 2018. i 2019. godinu</t>
  </si>
  <si>
    <t xml:space="preserve">  Stanje aktivnih jamstva  01.01.2019. godine</t>
  </si>
  <si>
    <t>Klasa:  011-01/20-01/</t>
  </si>
  <si>
    <t>Ur.br.   2167/01-07-20-</t>
  </si>
  <si>
    <t>Poreč-Parenzo,   . travanj 2020.</t>
  </si>
  <si>
    <t xml:space="preserve"> Gradsko vijeće Grada Poreča-Parenzo na sjednici održanoj dana   . travnja 2020. godine, donijelo je</t>
  </si>
  <si>
    <t xml:space="preserve">                         GODIŠNJI  IZVJEŠTAJ  O  IZVRŠENJU</t>
  </si>
  <si>
    <t xml:space="preserve">Proračun Grada Poreča-Parenzo za 2019. godinu ("Služeni glasnik Grada Poreča-Parenzo" broj 17/18, 7/19, </t>
  </si>
  <si>
    <t>19/19 i 21/19) ostvaren je kako slijedi:</t>
  </si>
  <si>
    <t>I - XII 2018.</t>
  </si>
  <si>
    <t>I - XII 2019.</t>
  </si>
  <si>
    <t>Tekuće pomoći od institucija i tijela  EU</t>
  </si>
  <si>
    <t xml:space="preserve">Prihodi od prodaje postrojenja i opreme                                                             </t>
  </si>
  <si>
    <t>4225</t>
  </si>
  <si>
    <t xml:space="preserve">Dodatna ulaganja na postrojenjima i opremi                                                          </t>
  </si>
  <si>
    <t xml:space="preserve">Instrumenti, uređaji i strojevi                                                                     </t>
  </si>
  <si>
    <t>402-01/19-01/142</t>
  </si>
  <si>
    <t>Naknada za troškove hrane</t>
  </si>
  <si>
    <t>RADOVAN DRKELIĆ FRANKA, Poreč, Ročka 25   OIB 04657732449</t>
  </si>
  <si>
    <t>18.07.2019.</t>
  </si>
  <si>
    <t>Naknada za podmirenje troškova najamnine za stan kojeg koristi obitelj Omerović za potrebe stanovanja za mjesec srpanj 2019.</t>
  </si>
  <si>
    <t>17.07.2019.</t>
  </si>
  <si>
    <t>402-01/19-01/153</t>
  </si>
  <si>
    <t xml:space="preserve">GOTOVAC NELA, Poreč, Mate Balota 3   </t>
  </si>
  <si>
    <t>Naknada za podmirenje troškova dugovanja na Erste Card Clubu d.o.o. za troškove nastale korištenjem kartice za kupnju namirnica.</t>
  </si>
  <si>
    <t>31.07.2019.</t>
  </si>
  <si>
    <t>402-01/19-01/154</t>
  </si>
  <si>
    <t>FERJANČIĆ ANKICA, Poreč, Massa Lombarda 8   OIB 38169582294</t>
  </si>
  <si>
    <t>402-01/19-01/158</t>
  </si>
  <si>
    <t>Naknada za pokrivanje troškova duga za električnu energiju HEP ELEKTRA d.o.o. Zagreb</t>
  </si>
  <si>
    <t>21.08.2019.</t>
  </si>
  <si>
    <t>Naknada za podmirenje troškova najamnine za stan kojeg koristi obitelj Omerović za potrebe stanovanja za mjesec kolovoz 2019.</t>
  </si>
  <si>
    <t>02.09.2019.</t>
  </si>
  <si>
    <t>402-01/19-01/174</t>
  </si>
  <si>
    <t>Sufinaciranje troškova smještaja Markežić Santine (majke Gordane mihovilović) u privatni Dom za starije i nemoćne osobe Meri u Puli</t>
  </si>
  <si>
    <t>13.09.2019.</t>
  </si>
  <si>
    <t>Naknada za podmirenje troškova najamnine za stan kojeg koristi obitelj Omerović za potrebe stanovanja za mjesec rujan 2019.</t>
  </si>
  <si>
    <t>18.09.2019.</t>
  </si>
  <si>
    <t>402-01/19-01/122</t>
  </si>
  <si>
    <t>BABIĆ RAFAELA, Poreč, Kufci, Kestenova 9   OIB 34449164938</t>
  </si>
  <si>
    <t>Troškovi pohađanja nastave u okviru verificiranog Programa osposobljavanja za njegovateljicu starijih i nemoćnih osoba</t>
  </si>
  <si>
    <t>17.10.2019.</t>
  </si>
  <si>
    <t>402-01/19-01/216</t>
  </si>
  <si>
    <t xml:space="preserve">TAMBURIN JELENA, Poreč, Mate Balota 3A   </t>
  </si>
  <si>
    <t>Pomoć obitelji Tamburin Jelene uslijed stradavanja supruga i kćeri</t>
  </si>
  <si>
    <t>03.12.2019.</t>
  </si>
  <si>
    <t xml:space="preserve">BAŠIĆ TIHANA, Vabriga, Ulica Republika 1A   </t>
  </si>
  <si>
    <t xml:space="preserve">Pomoć obitelji Bašić Tihane uslijed stradavanja supruga </t>
  </si>
  <si>
    <t>402-01/19-01/234</t>
  </si>
  <si>
    <t>Troškovi nabave opreme, rekvizita, dresova te putovanja na pripreme i natjecanje</t>
  </si>
  <si>
    <t xml:space="preserve">BELEVIĆ SLAVICA (ZA PETRU), Poreč, Pazinska 27 h  OIB 17774455612   </t>
  </si>
  <si>
    <t>24.12.2019.</t>
  </si>
  <si>
    <t>REFIKI SHERIFE, Poreč, Jože Šurana 9</t>
  </si>
  <si>
    <t>Financiranje programa učenja za njegovateljicu u organizaciji Pučkog otvorenog učilišta Poreč</t>
  </si>
  <si>
    <t>07.10.2019.</t>
  </si>
  <si>
    <t>Tekuće donacije udrugama građana</t>
  </si>
  <si>
    <t>Ukupno 381140</t>
  </si>
  <si>
    <t>402-01/19-01/200</t>
  </si>
  <si>
    <t>UDRUGA SLIJEPIH IŽ, Pula, Zadarska 40, OIB 56083213430</t>
  </si>
  <si>
    <t>Troškovi nabave električnog pikada za prostorije podružnice Udruge slijepih IŽ Poreč</t>
  </si>
  <si>
    <t>30.10.2019.</t>
  </si>
  <si>
    <t>Ostale tekuće donacije</t>
  </si>
  <si>
    <t>Ukupno 381190</t>
  </si>
  <si>
    <t>402-01/19-01/181</t>
  </si>
  <si>
    <t xml:space="preserve">Ostale tekuće donacije </t>
  </si>
  <si>
    <t>DOM ZA ODRASLE OSOBE MOTOVUN, Motovun, Brkač 28, OIB 06458028548</t>
  </si>
  <si>
    <t>Sufinanciranje pripreme i organizacije 7. Državnog turnira u boćanju domova za odrasle osobe</t>
  </si>
  <si>
    <t>402-01/19-01/212</t>
  </si>
  <si>
    <t>MERDANOVIĆ LJILJANA, Nova Vas, Kestenova 54</t>
  </si>
  <si>
    <t xml:space="preserve">Podmirenje dugovanja za troškove vode i električne energije na ime Kukoleča Denis, Kestenova 54, Nova Vas </t>
  </si>
  <si>
    <t>V.   Izvješće o korištenju tekuće proračunske pričuve za razdoblje 01.01. do 31.12.2019. godine</t>
  </si>
  <si>
    <t>Opći prihodi i primici - predfinanciranje EU projekata</t>
  </si>
  <si>
    <t>Prihodi od prodaje nefinancijske imovine proračuna- predfinanciranje EU projekata</t>
  </si>
  <si>
    <t xml:space="preserve">Otplata glavnice primljenih kredita i zajmova od kreditnih i ostalih financijskih institucija izvan </t>
  </si>
  <si>
    <t xml:space="preserve">Otplata glavnice za primljeni kredit od Privredne banke d.d. Zagreb u iznosu od 21.333.333,33 kn, po ugovoru broj 5010633153 od 14.06.2017. godine za izgradnju i opremanje Osnovne škole Žbandaj i Osnovne škole i sportske dvorane Finida u Poreču. </t>
  </si>
  <si>
    <t xml:space="preserve">Udruženje obrtnika Poreč i Grad Poreč-Parenzo sklopili su dana 12.10.2018. godine Ugovor o prodaji i prijenosu poslovnih udjela u društvu Dom Obrtnika d.o.o. sa cijenom poslovnog udjela u iznosu od 3.657.416,11 kn koji će se platiti u 5 godina. Plaćen je prvi i drugi obrok u  2018.-2019. godini, tako da je stanje obveza za platiti u narednim godinama u iznosu od 2.330.184,07 kn.    </t>
  </si>
  <si>
    <t xml:space="preserve">Izvršenje rashoda i izdataka  u iznosu od 170.349.238,92 kn utvrđuju se po nositeljima, korisnicima, posebnim namjenama i izvorima financiranja </t>
  </si>
  <si>
    <t>194.087.480,00</t>
  </si>
  <si>
    <t>170.349.238,92</t>
  </si>
  <si>
    <t>Razdjel</t>
  </si>
  <si>
    <t>001</t>
  </si>
  <si>
    <t>UPRAVNI ODJEL ZA OPĆU UPRAVU I GOSPODARSTVO</t>
  </si>
  <si>
    <t>27.407.026,00</t>
  </si>
  <si>
    <t>24.628.540,86</t>
  </si>
  <si>
    <t>Glava</t>
  </si>
  <si>
    <t>00101</t>
  </si>
  <si>
    <t>19.755.866,00</t>
  </si>
  <si>
    <t>17.812.714,23</t>
  </si>
  <si>
    <t>00102</t>
  </si>
  <si>
    <t>VIJEĆA NACIONALNIH MANJINA</t>
  </si>
  <si>
    <t>118.334,34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</si>
  <si>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</si>
  <si>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</si>
  <si>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</si>
  <si>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</si>
  <si>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</si>
  <si>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</si>
  <si>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</si>
  <si>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39.374,42</t>
  </si>
  <si>
    <t>49464</t>
  </si>
  <si>
    <t>VIJEĆE BOŠNJAČKE NACIONALNE MANJINE</t>
  </si>
  <si>
    <t>39.459,92</t>
  </si>
  <si>
    <t>00103</t>
  </si>
  <si>
    <t>VATROGASNE POSTROJBE</t>
  </si>
  <si>
    <t>7.493.160,00</t>
  </si>
  <si>
    <t>6.697.492,29</t>
  </si>
  <si>
    <t>35175</t>
  </si>
  <si>
    <t>JAVNA VATROGASNA POSTROJBA POREČ</t>
  </si>
  <si>
    <t>002</t>
  </si>
  <si>
    <t>UPRAVNI ODJEL ZA FINANCIJE</t>
  </si>
  <si>
    <t>9.636.400,00</t>
  </si>
  <si>
    <t>9.462.595,34</t>
  </si>
  <si>
    <t>00201</t>
  </si>
  <si>
    <t>003</t>
  </si>
  <si>
    <t>UPRAVNI ODJEL ZA DRUŠTVENE DJELATNOSTI</t>
  </si>
  <si>
    <t>86.347.490,00</t>
  </si>
  <si>
    <t>77.882.839,96</t>
  </si>
  <si>
    <t>00301</t>
  </si>
  <si>
    <t>34.564.884,00</t>
  </si>
  <si>
    <t>33.958.171,24</t>
  </si>
  <si>
    <t>00302</t>
  </si>
  <si>
    <t>VRTIĆI</t>
  </si>
  <si>
    <t>23.413.783,00</t>
  </si>
  <si>
    <t>19.377.132,68</t>
  </si>
  <si>
    <t>35298</t>
  </si>
  <si>
    <t xml:space="preserve">DJEČJI VRTIĆ I JASLICE "RADOST" POREČ </t>
  </si>
  <si>
    <t>13.618.638,00</t>
  </si>
  <si>
    <t>13.237.025,66</t>
  </si>
  <si>
    <t>38399</t>
  </si>
  <si>
    <t>DJEČJI VRTIĆ "PAPERINO"  POREČ</t>
  </si>
  <si>
    <t>9.795.145,00</t>
  </si>
  <si>
    <t>6.140.107,02</t>
  </si>
  <si>
    <t>00303</t>
  </si>
  <si>
    <t>OSNOVNE ŠKOLE</t>
  </si>
  <si>
    <t>13.972.460,00</t>
  </si>
  <si>
    <t>12.011.750,58</t>
  </si>
  <si>
    <t>10803</t>
  </si>
  <si>
    <t>OSNOVNA ŠKOLA POREČ</t>
  </si>
  <si>
    <t>5.670.431,00</t>
  </si>
  <si>
    <t>5.187.537,72</t>
  </si>
  <si>
    <t>16230</t>
  </si>
  <si>
    <t>OSNOVNA ŠKOLA "BERNARDO PARENTIN" POREČ</t>
  </si>
  <si>
    <t>1.508.931,00</t>
  </si>
  <si>
    <t>1.085.353,92</t>
  </si>
  <si>
    <t>48486</t>
  </si>
  <si>
    <t>UMJETNIČKA ŠKOLA POREČ</t>
  </si>
  <si>
    <t>1.982.328,00</t>
  </si>
  <si>
    <t>1.506.921,36</t>
  </si>
  <si>
    <t>50338</t>
  </si>
  <si>
    <t>OSNOVNA ŠKOLA FINIDA POREČ</t>
  </si>
  <si>
    <t>4.810.770,00</t>
  </si>
  <si>
    <t>4.231.937,58</t>
  </si>
  <si>
    <t>00304</t>
  </si>
  <si>
    <t>UČILIŠTA</t>
  </si>
  <si>
    <t>7.515.794,00</t>
  </si>
  <si>
    <t>6.220.161,62</t>
  </si>
  <si>
    <t>10879</t>
  </si>
  <si>
    <t>PUČKO OTVARENO UČILIŠTE POREČ</t>
  </si>
  <si>
    <t>00305</t>
  </si>
  <si>
    <t>KNJIŽNICE</t>
  </si>
  <si>
    <t>1.532.574,00</t>
  </si>
  <si>
    <t>1.452.151,60</t>
  </si>
  <si>
    <t>42418</t>
  </si>
  <si>
    <t>GRADSKA KNJIŽNICA POREČ</t>
  </si>
  <si>
    <t>00306</t>
  </si>
  <si>
    <t>MUZEJI</t>
  </si>
  <si>
    <t>3.373.842,00</t>
  </si>
  <si>
    <t>2.958.257,67</t>
  </si>
  <si>
    <t>43079</t>
  </si>
  <si>
    <t>ZAVIČAJNI MUZEJ POREŠTINE POREČ</t>
  </si>
  <si>
    <t>00307</t>
  </si>
  <si>
    <t>USTANOVE SOCIJALNE SKRBI</t>
  </si>
  <si>
    <t>1.974.153,00</t>
  </si>
  <si>
    <t>1.905.214,57</t>
  </si>
  <si>
    <t>49761</t>
  </si>
  <si>
    <t>CENTAR ZA PRUŽANJE USLUGA U ZAJEDNICI ZDRAVI GRAD POREČ</t>
  </si>
  <si>
    <t>004</t>
  </si>
  <si>
    <t>UPRAVNI ODJEL ZA UPRAVLJANJE GRADSKOM IMOVINOM</t>
  </si>
  <si>
    <t>8.815.350,00</t>
  </si>
  <si>
    <t>8.056.337,60</t>
  </si>
  <si>
    <t>00401</t>
  </si>
  <si>
    <t>005</t>
  </si>
  <si>
    <t>UPRAVNI ODJEL ZA KOMUNALNI SUSTAV</t>
  </si>
  <si>
    <t>57.308.200,00</t>
  </si>
  <si>
    <t>46.592.023,41</t>
  </si>
  <si>
    <t>00501</t>
  </si>
  <si>
    <t>006</t>
  </si>
  <si>
    <t>UPRAVNI ODJEL ZA PROSTORNO PLANIRANJE I ZAŠTITU OKOLIŠA</t>
  </si>
  <si>
    <t>3.486.014,00</t>
  </si>
  <si>
    <t>2.692.252,44</t>
  </si>
  <si>
    <t>00601</t>
  </si>
  <si>
    <t>007</t>
  </si>
  <si>
    <t>UPRAVNI ODJEL ZA PROSTORNO UREĐENJE I GRADNJU</t>
  </si>
  <si>
    <t>1.087.000,00</t>
  </si>
  <si>
    <t>1.034.649,31</t>
  </si>
  <si>
    <t>00701</t>
  </si>
  <si>
    <t>klasifikacija</t>
  </si>
  <si>
    <t xml:space="preserve">Funkcijska </t>
  </si>
  <si>
    <t>I - XII 2019</t>
  </si>
  <si>
    <t xml:space="preserve">Struktura viškova i manjkova prihoda i primitaka nad rashodima i izdacima je sljedeća: </t>
  </si>
  <si>
    <t>ŠIFRA</t>
  </si>
  <si>
    <t>NAMJENA VIŠKA / MANJKA PO IZVORIMA</t>
  </si>
  <si>
    <t xml:space="preserve">Ostvaren višak  </t>
  </si>
  <si>
    <t xml:space="preserve">Ostvaren manjak  </t>
  </si>
  <si>
    <t xml:space="preserve"> IZVORA</t>
  </si>
  <si>
    <t xml:space="preserve">Grad Poreč Parenzo  </t>
  </si>
  <si>
    <t>A. Ukupno višak / manjak prihoda poslovanja</t>
  </si>
  <si>
    <t>Spomenička renta</t>
  </si>
  <si>
    <t xml:space="preserve">Komunalni doprinos </t>
  </si>
  <si>
    <t xml:space="preserve">Naknada za sanaciju odlagališta Košambra </t>
  </si>
  <si>
    <t>Ostali prihodi za posebne namjene grada</t>
  </si>
  <si>
    <t>Pomoći za decentralizirane funkcije osnovnog školstva</t>
  </si>
  <si>
    <t>Pomoći za decentralizirane funkcije vatrogastva</t>
  </si>
  <si>
    <t>Pomoći općina za sanaciju odlagališta Košambra</t>
  </si>
  <si>
    <t>Pomoći od institucija i tijela EU za projekt HOME, LIFE +</t>
  </si>
  <si>
    <t>Pomoći od institucija i tijela EU za projekt SUTRA</t>
  </si>
  <si>
    <t>Pomoći od institucija i tijela EU za projekt USEFALL</t>
  </si>
  <si>
    <t>Pomoći od institucija i tijela EU za projekt SPACE</t>
  </si>
  <si>
    <t xml:space="preserve">1 .VIŠAK PRIHODA POSLOVANJA  (A3 - A4)                                                     </t>
  </si>
  <si>
    <t>B. Ukupno višak / manjak prihoda od nefinancijske imovine</t>
  </si>
  <si>
    <t>Prihodi od prodaje stanova na kojima postoji stanarsko pravo</t>
  </si>
  <si>
    <t xml:space="preserve">Prihodi od prodaje nefinancijske imovine </t>
  </si>
  <si>
    <t xml:space="preserve">2. VIŠAK PRIHODA OD NEFINANCIJSKE IMOVINE (B3-B4)                                                         </t>
  </si>
  <si>
    <t>C. Ukupno višak / manjak prihoda od financijske imovine</t>
  </si>
  <si>
    <t xml:space="preserve">3. MANJAK PRIHODA OD FINANCIJSKE IMOVINE (C3-C4)                                                         </t>
  </si>
  <si>
    <t xml:space="preserve">3.1. VIŠAK PRIHODA I PRIMITAKA ZA PRIJENOS  U SLIJEDEĆE RAZDOBLJE (1 – 2 – 3) </t>
  </si>
  <si>
    <t xml:space="preserve">Proračunski korisnici </t>
  </si>
  <si>
    <t>Ukupno DV Radost</t>
  </si>
  <si>
    <t>Ukupno OŠ Poreč</t>
  </si>
  <si>
    <t>Ukupno OŠ Bernardo Parentin</t>
  </si>
  <si>
    <t>OSNOVNA ŠKOLA FINIDA – pomoć iz županijskog proračuna za zavičajnu nastavu</t>
  </si>
  <si>
    <t>Ukupno OŠ Finida</t>
  </si>
  <si>
    <t>PUČKO OTVORENO UČILIŠTE  – opći prihodi i primici za obradu arhivskog gradiva</t>
  </si>
  <si>
    <t>PUČKO OTVORENO UČILIŠTE  – pomoć od institucija i tijela EU za projekt ARHEO S. – INTERREG IT-HR</t>
  </si>
  <si>
    <t>PUČKO OTVORENO UČILIŠTE  – naknade sa naslova osiguranja za štetu oštećene skulpture</t>
  </si>
  <si>
    <t>Ukupno POU</t>
  </si>
  <si>
    <t>JVP – prihodi za posebne namjene za nabavu opreme</t>
  </si>
  <si>
    <t>Ukupno Zavičajni muzej Poreštine</t>
  </si>
  <si>
    <t xml:space="preserve">3.3. UKUPNI VIŠAK PRIHODA I PRIMITAKA ZA PRIJENOS U SLIJEDEĆE RAZDOBLJE (3.1.+3.2.)   </t>
  </si>
  <si>
    <t xml:space="preserve">Poslovni rezultat izvršenja Proračuna Grada Poreča za 2019. godinu čini:  </t>
  </si>
  <si>
    <t xml:space="preserve"> - Ostvarenje prihoda poslovanja iznosi 158.760.103,12 kn, dok ukupni rashodi poslovanja iznose</t>
  </si>
  <si>
    <t>132.276.697,21 kn, što rezultira viškom prihoda poslovanja u iznosu od 26.483.405,91 kn.</t>
  </si>
  <si>
    <t xml:space="preserve"> - Ostvarenje prihoda od prodaje nefinancijske imovine iznosi 11.803.743,94 kn, dok rashodi za </t>
  </si>
  <si>
    <t>nabavu nefinancijske imovine iznose 31.201.225,65 kn, što rezultira manjkom prihoda od prodaje</t>
  </si>
  <si>
    <t>nefinancijske imovine u iznosu od 19.397.481,71 kn.</t>
  </si>
  <si>
    <t xml:space="preserve"> - Ostvarenje primitaka od financijske imovine iznosi 0,00 kn, a izdaci za financijsku imovinu i otplate zajmova</t>
  </si>
  <si>
    <t>iznose 6.871.316,06 kn, što rezultira manjkom primitaka od financijske imovine u iznosu od 6.871.316,06 kn.</t>
  </si>
  <si>
    <t xml:space="preserve"> - Višak prihoda i primitaka nad rashodima i izdacima za 2019. godinu iznosi 214.608,14 kn.</t>
  </si>
  <si>
    <t xml:space="preserve"> - Višak prihoda i primitaka nad rashodima i izdacima u iznosu od 214.608,14 kn za 2019. godinu i preneseni</t>
  </si>
  <si>
    <t>višak prihoda i primitaka iz prethodnih godina u iznosu od 20.633.867,64 kn, čini ukupno višak prihoda</t>
  </si>
  <si>
    <t xml:space="preserve">i primitaka u iznosu od 20.848.475,78 kn, a prenaša se u sljedeće razdoblje, odnosno u 2020. godinu. </t>
  </si>
  <si>
    <t>za 2019. godinu</t>
  </si>
  <si>
    <t>Naknada za obnovu voznog parka</t>
  </si>
  <si>
    <t xml:space="preserve">Naknada za zadržavanje nezakonito izgrađenih zgrada u prostoru  </t>
  </si>
  <si>
    <t>Vodni doprinos</t>
  </si>
  <si>
    <t>Naknada za eksploataciju mineralnih sirovina</t>
  </si>
  <si>
    <t>Pomoći iz državnog proračuna za uređenje plaža Materada – Sv. Martin</t>
  </si>
  <si>
    <t xml:space="preserve">Pomoći iz državnog proračuna za uređenje plaža Špadići - Materada </t>
  </si>
  <si>
    <t>Pomoći iz državnog proračuna za izobrazbu gospodarenja otpadom – U korak s prirodom</t>
  </si>
  <si>
    <t>447.741.75</t>
  </si>
  <si>
    <t xml:space="preserve">DV RADOST – pomoć županije za zavičajnu nastavu </t>
  </si>
  <si>
    <t xml:space="preserve">DV PAPERINO – donacija za redovno poslovanje </t>
  </si>
  <si>
    <t>Ukupno DV Paperino</t>
  </si>
  <si>
    <t>OSNOVNA ŠKOLA POREČ – pomoć iz državnog proračuna za kurikularnu reformu i licence</t>
  </si>
  <si>
    <t>OSNOVNA ŠKOLA POREČ – pomoć iz županijskog proračuna za zavičajnu nastavu i stručna županijska vijeća</t>
  </si>
  <si>
    <t>OSNOVNA ŠKOLA POREČ – donacije za rad sa nadarenima i izvannastavne aktivnosti</t>
  </si>
  <si>
    <t>OSNOVNA ŠKOLA BERNARDO PARENTIN – pomoć iz državnog proračuna za nabavu nastavnih sredstava i opreme za provedbu kurikuluma</t>
  </si>
  <si>
    <t>OSNOVNA ŠKOLA BERNARDO PARENTIN – pomoć iz županijskog proračuna za zavičajnu nastavu i natjecanja u šahu</t>
  </si>
  <si>
    <t>OSNOVNA ŠKOLA FINIDA – donacija za nastavne programe</t>
  </si>
  <si>
    <t xml:space="preserve">PUČKO OTVORENO UČILIŠTE  – pomoći općine za Montraker </t>
  </si>
  <si>
    <t>Ukupno JVP</t>
  </si>
  <si>
    <t>ZMP – prihodi za posebne namjene za istraživanja na Lorunu, Stanciji Blek i redovno poslovanje</t>
  </si>
  <si>
    <t>ZMP – pomoći od međunarodnih organizacija za  knjigu De Vergotini i arhiv Polesini</t>
  </si>
  <si>
    <t>CENTAR ZA PRUŽANJE USLUGA U ZAJEDNICI ZDRAVI GRAD – prihodi za posebne namjene za redovno poslovanje</t>
  </si>
  <si>
    <t xml:space="preserve">1 .VIŠAK PRIHODA POSLOVANJA  (A3 - A4)                                                   </t>
  </si>
  <si>
    <t xml:space="preserve">3.2. VIŠAK PRIHODA I PRIMITAKA ZA PRIJENOS U  SLIJEDEĆE RAZDOBLJE    </t>
  </si>
  <si>
    <t>4.6.0</t>
  </si>
  <si>
    <t>4.6.1</t>
  </si>
  <si>
    <t>4.6.2</t>
  </si>
  <si>
    <t>5.3.0</t>
  </si>
  <si>
    <t>5.3.2</t>
  </si>
  <si>
    <t>5.6.0</t>
  </si>
  <si>
    <t>5.4.1</t>
  </si>
  <si>
    <t>5.3.1</t>
  </si>
  <si>
    <t>5.5.1</t>
  </si>
  <si>
    <t>5.6.1</t>
  </si>
  <si>
    <t>Viškovi i manjkovi prihoda poslovanja za 2019. godinu rasporedit će se posebnom Odlukom o</t>
  </si>
  <si>
    <t>raspodjeli rezultata za 2019. godinu.</t>
  </si>
  <si>
    <t xml:space="preserve">                                                                                          Članak 5.</t>
  </si>
  <si>
    <t xml:space="preserve">                                                                          Članak 6.</t>
  </si>
  <si>
    <t>Članak 7.</t>
  </si>
  <si>
    <t xml:space="preserve">                                   Članak 8.</t>
  </si>
  <si>
    <t xml:space="preserve">                                     Članak 9.</t>
  </si>
  <si>
    <t xml:space="preserve">          Članak 10.</t>
  </si>
  <si>
    <t xml:space="preserve">Ovaj  Godišnji izvještaj o izvršenju Proračuna Grada Poreča - Parenzo za 2019. godinu stupa </t>
  </si>
  <si>
    <t>Plan razvojnih programa za 2019. godinu ostvaren je kako slijedi:</t>
  </si>
  <si>
    <t>Izvršenje plana 01.01.-31.12.
2019</t>
  </si>
  <si>
    <t>Otplata glavnice do 31.12.2019.</t>
  </si>
  <si>
    <t>Otplata kamata do 31.12.2019.</t>
  </si>
  <si>
    <t>Stanje kredita i zajma 31. 12.</t>
  </si>
  <si>
    <t>Stanje 31.12.</t>
  </si>
  <si>
    <t>2,5 do 31.7./ 2,00</t>
  </si>
  <si>
    <t>1,90 do 29.02. /1,03</t>
  </si>
  <si>
    <t>2,25 do 31.07./1,90</t>
  </si>
  <si>
    <t>VI. Izvještaj o danim jamstvima za razdoblje 01.01.do 31.12.2019. godine</t>
  </si>
  <si>
    <t xml:space="preserve">  Stanje aktivnih jamstva 31.12.2019. godine</t>
  </si>
  <si>
    <t>Stanje kredita i zajma 31.12.</t>
  </si>
  <si>
    <t>IV. Izvještaj o zaduživanju na domaćem i stranom tržištu na dan 31.12.2019. godine</t>
  </si>
  <si>
    <t xml:space="preserve">Aktivnost: Priprema projekata iz EU fondova </t>
  </si>
  <si>
    <t>Aktivnost: Sufinanciranje poslovanja za Poduzetničkog inkubatora Žbandaj</t>
  </si>
  <si>
    <t>Kapitalni projekt: Sufinanciranje poslovanja TD Parentium d.o.o. Poreč</t>
  </si>
  <si>
    <t>Tekući projekt: EU projekt: Ambasadori modernog turizma</t>
  </si>
  <si>
    <t>A100048</t>
  </si>
  <si>
    <t>Aktivnost: Prijevoz učenika osnovnih škola</t>
  </si>
  <si>
    <t>T100012</t>
  </si>
  <si>
    <t>Tekući projekt: Školski dani meda</t>
  </si>
  <si>
    <t>452</t>
  </si>
  <si>
    <t>4521</t>
  </si>
  <si>
    <t>Kapitalni projekt: Nabava udžbenika</t>
  </si>
  <si>
    <t>Kapitalni projekt: Nabava opreme za redovno poslovanje</t>
  </si>
  <si>
    <t xml:space="preserve">Kapitalni projekt: Izgradnja dječjeg vrtića u prigradskom naselju </t>
  </si>
  <si>
    <t>Ostali građevinski objekti</t>
  </si>
  <si>
    <t>Tekući projekt: Izobrazno informativne aktiv.o održivom gospodarenju otpadom "U korak s prirodom"</t>
  </si>
  <si>
    <t xml:space="preserve">                                                             Članak  4.</t>
  </si>
  <si>
    <t xml:space="preserve">                                                      Članak  3.</t>
  </si>
  <si>
    <t>2,00 do 29.2./1,10</t>
  </si>
  <si>
    <t>1,10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</si>
</sst>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&quot;True&quot;;&quot;True&quot;;&quot;False&quot;"/>
    <numFmt numFmtId="207" formatCode="[$¥€-2]\ #,##0.00_);[Red]\([$€-2]\ #,##0.00\)"/>
    <numFmt numFmtId="208" formatCode="_-* #,##0\ _k_n_-;\-* #,##0\ _k_n_-;_-* &quot;-&quot;??\ _k_n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[$-1041A]#,##0.00;\-\ #,##0.00"/>
    <numFmt numFmtId="214" formatCode="0.00##\%"/>
  </numFmts>
  <fonts count="79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  <font>
      <sz val="9"/>
      <color rgb="FFFF0000"/>
      <name val="Calibr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5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20" fillId="0" borderId="0" xfId="0" applyFont="1" applyAlignment="1">
      <alignment/>
    </xf>
    <xf numFmtId="0" fontId="3" fillId="0" borderId="19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3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0" fillId="24" borderId="25" xfId="0" applyNumberFormat="1" applyFont="1" applyFill="1" applyBorder="1" applyAlignment="1">
      <alignment horizontal="center"/>
    </xf>
    <xf numFmtId="1" fontId="0" fillId="24" borderId="26" xfId="0" applyNumberFormat="1" applyFont="1" applyFill="1" applyBorder="1" applyAlignment="1" quotePrefix="1">
      <alignment horizontal="center"/>
    </xf>
    <xf numFmtId="1" fontId="0" fillId="24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24" borderId="28" xfId="0" applyFont="1" applyFill="1" applyBorder="1" applyAlignment="1">
      <alignment horizontal="center" vertical="center"/>
    </xf>
    <xf numFmtId="1" fontId="0" fillId="24" borderId="12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24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4" fontId="0" fillId="24" borderId="30" xfId="0" applyNumberForma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0" fillId="24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37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23" fillId="0" borderId="27" xfId="0" applyFont="1" applyBorder="1" applyAlignment="1">
      <alignment/>
    </xf>
    <xf numFmtId="0" fontId="0" fillId="0" borderId="43" xfId="0" applyFont="1" applyBorder="1" applyAlignment="1">
      <alignment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44" xfId="0" applyFont="1" applyFill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23" fillId="0" borderId="43" xfId="0" applyFont="1" applyBorder="1" applyAlignment="1">
      <alignment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>
      <alignment horizontal="left"/>
    </xf>
    <xf numFmtId="0" fontId="0" fillId="0" borderId="46" xfId="0" applyBorder="1" applyAlignment="1">
      <alignment wrapText="1"/>
    </xf>
    <xf numFmtId="4" fontId="0" fillId="0" borderId="46" xfId="0" applyNumberFormat="1" applyFont="1" applyBorder="1" applyAlignment="1">
      <alignment wrapText="1"/>
    </xf>
    <xf numFmtId="0" fontId="0" fillId="0" borderId="43" xfId="0" applyBorder="1" applyAlignment="1">
      <alignment/>
    </xf>
    <xf numFmtId="0" fontId="7" fillId="0" borderId="27" xfId="0" applyFont="1" applyBorder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44" fillId="21" borderId="37" xfId="0" applyFont="1" applyFill="1" applyBorder="1" applyAlignment="1">
      <alignment horizontal="center" vertical="center" wrapText="1"/>
    </xf>
    <xf numFmtId="3" fontId="44" fillId="21" borderId="37" xfId="0" applyNumberFormat="1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vertical="center" wrapText="1"/>
    </xf>
    <xf numFmtId="3" fontId="43" fillId="0" borderId="47" xfId="0" applyNumberFormat="1" applyFont="1" applyBorder="1" applyAlignment="1">
      <alignment vertical="top" wrapText="1"/>
    </xf>
    <xf numFmtId="0" fontId="43" fillId="0" borderId="47" xfId="0" applyFont="1" applyBorder="1" applyAlignment="1">
      <alignment vertical="top" wrapText="1"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 vertical="center" wrapText="1"/>
    </xf>
    <xf numFmtId="3" fontId="43" fillId="0" borderId="48" xfId="0" applyNumberFormat="1" applyFont="1" applyBorder="1" applyAlignment="1">
      <alignment vertical="top" wrapText="1"/>
    </xf>
    <xf numFmtId="0" fontId="43" fillId="0" borderId="48" xfId="0" applyFont="1" applyBorder="1" applyAlignment="1">
      <alignment vertical="top" wrapText="1"/>
    </xf>
    <xf numFmtId="0" fontId="43" fillId="0" borderId="48" xfId="0" applyFont="1" applyBorder="1" applyAlignment="1">
      <alignment/>
    </xf>
    <xf numFmtId="0" fontId="43" fillId="0" borderId="33" xfId="0" applyFont="1" applyBorder="1" applyAlignment="1">
      <alignment vertical="center" wrapText="1"/>
    </xf>
    <xf numFmtId="3" fontId="43" fillId="0" borderId="33" xfId="0" applyNumberFormat="1" applyFont="1" applyBorder="1" applyAlignment="1">
      <alignment vertical="top" wrapText="1"/>
    </xf>
    <xf numFmtId="0" fontId="43" fillId="0" borderId="33" xfId="0" applyFont="1" applyBorder="1" applyAlignment="1">
      <alignment vertical="top" wrapText="1"/>
    </xf>
    <xf numFmtId="0" fontId="44" fillId="0" borderId="37" xfId="0" applyFont="1" applyFill="1" applyBorder="1" applyAlignment="1">
      <alignment horizontal="center" vertical="center" wrapText="1"/>
    </xf>
    <xf numFmtId="0" fontId="44" fillId="21" borderId="49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right" vertical="top" wrapText="1"/>
    </xf>
    <xf numFmtId="0" fontId="43" fillId="0" borderId="50" xfId="0" applyFont="1" applyBorder="1" applyAlignment="1">
      <alignment vertical="center" wrapText="1"/>
    </xf>
    <xf numFmtId="3" fontId="43" fillId="0" borderId="50" xfId="0" applyNumberFormat="1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44" fillId="0" borderId="33" xfId="0" applyFont="1" applyFill="1" applyBorder="1" applyAlignment="1">
      <alignment horizontal="center" vertical="center" wrapText="1"/>
    </xf>
    <xf numFmtId="0" fontId="44" fillId="21" borderId="41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right" vertical="center" wrapText="1"/>
    </xf>
    <xf numFmtId="0" fontId="44" fillId="0" borderId="48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4" fontId="47" fillId="24" borderId="0" xfId="0" applyNumberFormat="1" applyFont="1" applyFill="1" applyAlignment="1">
      <alignment/>
    </xf>
    <xf numFmtId="0" fontId="48" fillId="0" borderId="0" xfId="0" applyFont="1" applyFill="1" applyBorder="1" applyAlignment="1" applyProtection="1">
      <alignment horizontal="left"/>
      <protection/>
    </xf>
    <xf numFmtId="0" fontId="7" fillId="0" borderId="43" xfId="0" applyFont="1" applyBorder="1" applyAlignment="1">
      <alignment/>
    </xf>
    <xf numFmtId="0" fontId="43" fillId="0" borderId="35" xfId="0" applyFont="1" applyBorder="1" applyAlignment="1">
      <alignment vertical="center" wrapText="1"/>
    </xf>
    <xf numFmtId="3" fontId="43" fillId="0" borderId="35" xfId="0" applyNumberFormat="1" applyFont="1" applyBorder="1" applyAlignment="1">
      <alignment vertical="top" wrapText="1"/>
    </xf>
    <xf numFmtId="0" fontId="43" fillId="0" borderId="35" xfId="0" applyFont="1" applyBorder="1" applyAlignment="1">
      <alignment vertical="top" wrapText="1"/>
    </xf>
    <xf numFmtId="1" fontId="0" fillId="24" borderId="19" xfId="0" applyNumberFormat="1" applyFill="1" applyBorder="1" applyAlignment="1" quotePrefix="1">
      <alignment horizontal="center"/>
    </xf>
    <xf numFmtId="1" fontId="0" fillId="24" borderId="26" xfId="0" applyNumberFormat="1" applyFill="1" applyBorder="1" applyAlignment="1" quotePrefix="1">
      <alignment horizontal="center"/>
    </xf>
    <xf numFmtId="0" fontId="12" fillId="0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1" fontId="71" fillId="0" borderId="27" xfId="0" applyNumberFormat="1" applyFont="1" applyBorder="1" applyAlignment="1">
      <alignment wrapText="1"/>
    </xf>
    <xf numFmtId="1" fontId="0" fillId="0" borderId="27" xfId="0" applyNumberFormat="1" applyBorder="1" applyAlignment="1">
      <alignment wrapText="1"/>
    </xf>
    <xf numFmtId="0" fontId="60" fillId="0" borderId="43" xfId="0" applyFont="1" applyBorder="1" applyAlignment="1">
      <alignment/>
    </xf>
    <xf numFmtId="0" fontId="60" fillId="0" borderId="27" xfId="0" applyFont="1" applyBorder="1" applyAlignment="1">
      <alignment/>
    </xf>
    <xf numFmtId="0" fontId="61" fillId="0" borderId="44" xfId="0" applyFont="1" applyBorder="1" applyAlignment="1">
      <alignment/>
    </xf>
    <xf numFmtId="4" fontId="61" fillId="24" borderId="53" xfId="0" applyNumberFormat="1" applyFont="1" applyFill="1" applyBorder="1" applyAlignment="1">
      <alignment/>
    </xf>
    <xf numFmtId="1" fontId="61" fillId="0" borderId="54" xfId="0" applyNumberFormat="1" applyFont="1" applyBorder="1" applyAlignment="1">
      <alignment/>
    </xf>
    <xf numFmtId="1" fontId="61" fillId="0" borderId="26" xfId="0" applyNumberFormat="1" applyFont="1" applyBorder="1" applyAlignment="1">
      <alignment/>
    </xf>
    <xf numFmtId="0" fontId="62" fillId="0" borderId="55" xfId="0" applyFont="1" applyFill="1" applyBorder="1" applyAlignment="1" applyProtection="1">
      <alignment wrapText="1"/>
      <protection/>
    </xf>
    <xf numFmtId="3" fontId="62" fillId="24" borderId="55" xfId="0" applyNumberFormat="1" applyFont="1" applyFill="1" applyBorder="1" applyAlignment="1" applyProtection="1">
      <alignment horizontal="right"/>
      <protection/>
    </xf>
    <xf numFmtId="3" fontId="62" fillId="24" borderId="5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63" fillId="25" borderId="27" xfId="0" applyFont="1" applyFill="1" applyBorder="1" applyAlignment="1">
      <alignment horizontal="left" wrapText="1"/>
    </xf>
    <xf numFmtId="0" fontId="63" fillId="25" borderId="27" xfId="0" applyFont="1" applyFill="1" applyBorder="1" applyAlignment="1">
      <alignment wrapText="1"/>
    </xf>
    <xf numFmtId="4" fontId="63" fillId="25" borderId="27" xfId="0" applyNumberFormat="1" applyFont="1" applyFill="1" applyBorder="1" applyAlignment="1">
      <alignment wrapText="1"/>
    </xf>
    <xf numFmtId="1" fontId="63" fillId="25" borderId="27" xfId="0" applyNumberFormat="1" applyFont="1" applyFill="1" applyBorder="1" applyAlignment="1">
      <alignment wrapText="1"/>
    </xf>
    <xf numFmtId="0" fontId="6" fillId="0" borderId="51" xfId="0" applyFont="1" applyBorder="1" applyAlignment="1">
      <alignment/>
    </xf>
    <xf numFmtId="0" fontId="61" fillId="0" borderId="55" xfId="0" applyFont="1" applyBorder="1" applyAlignment="1">
      <alignment horizontal="left"/>
    </xf>
    <xf numFmtId="0" fontId="7" fillId="0" borderId="57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37" xfId="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5" fillId="0" borderId="31" xfId="119" applyFont="1" applyBorder="1">
      <alignment/>
      <protection/>
    </xf>
    <xf numFmtId="0" fontId="0" fillId="0" borderId="31" xfId="119" applyBorder="1" applyAlignment="1">
      <alignment horizontal="center"/>
      <protection/>
    </xf>
    <xf numFmtId="4" fontId="0" fillId="0" borderId="52" xfId="119" applyNumberFormat="1" applyBorder="1">
      <alignment/>
      <protection/>
    </xf>
    <xf numFmtId="0" fontId="0" fillId="0" borderId="58" xfId="119" applyBorder="1">
      <alignment/>
      <protection/>
    </xf>
    <xf numFmtId="0" fontId="0" fillId="0" borderId="37" xfId="119" applyBorder="1" applyAlignment="1">
      <alignment horizontal="center"/>
      <protection/>
    </xf>
    <xf numFmtId="0" fontId="0" fillId="0" borderId="33" xfId="119" applyBorder="1">
      <alignment/>
      <protection/>
    </xf>
    <xf numFmtId="4" fontId="0" fillId="0" borderId="33" xfId="119" applyNumberFormat="1" applyBorder="1">
      <alignment/>
      <protection/>
    </xf>
    <xf numFmtId="0" fontId="24" fillId="24" borderId="37" xfId="0" applyFont="1" applyFill="1" applyBorder="1" applyAlignment="1">
      <alignment horizontal="center" vertical="distributed"/>
    </xf>
    <xf numFmtId="0" fontId="5" fillId="24" borderId="37" xfId="0" applyFont="1" applyFill="1" applyBorder="1" applyAlignment="1">
      <alignment vertical="distributed" wrapText="1"/>
    </xf>
    <xf numFmtId="0" fontId="5" fillId="0" borderId="37" xfId="119" applyFont="1" applyBorder="1">
      <alignment/>
      <protection/>
    </xf>
    <xf numFmtId="0" fontId="24" fillId="24" borderId="37" xfId="0" applyFont="1" applyFill="1" applyBorder="1" applyAlignment="1">
      <alignment horizontal="center" vertical="justify"/>
    </xf>
    <xf numFmtId="0" fontId="0" fillId="24" borderId="37" xfId="0" applyFill="1" applyBorder="1" applyAlignment="1">
      <alignment horizontal="center" vertical="distributed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4" fontId="5" fillId="0" borderId="37" xfId="119" applyNumberFormat="1" applyFont="1" applyBorder="1">
      <alignment/>
      <protection/>
    </xf>
    <xf numFmtId="4" fontId="5" fillId="0" borderId="58" xfId="119" applyNumberFormat="1" applyFont="1" applyBorder="1">
      <alignment/>
      <protection/>
    </xf>
    <xf numFmtId="0" fontId="0" fillId="24" borderId="37" xfId="0" applyFont="1" applyFill="1" applyBorder="1" applyAlignment="1">
      <alignment horizontal="center" vertical="top"/>
    </xf>
    <xf numFmtId="0" fontId="0" fillId="0" borderId="31" xfId="119" applyBorder="1" applyAlignment="1">
      <alignment vertical="top"/>
      <protection/>
    </xf>
    <xf numFmtId="0" fontId="0" fillId="0" borderId="33" xfId="119" applyBorder="1" applyAlignment="1">
      <alignment vertical="top"/>
      <protection/>
    </xf>
    <xf numFmtId="0" fontId="13" fillId="0" borderId="37" xfId="119" applyFont="1" applyBorder="1">
      <alignment/>
      <protection/>
    </xf>
    <xf numFmtId="0" fontId="7" fillId="0" borderId="37" xfId="119" applyFont="1" applyBorder="1" applyAlignment="1">
      <alignment horizontal="center"/>
      <protection/>
    </xf>
    <xf numFmtId="4" fontId="13" fillId="0" borderId="37" xfId="119" applyNumberFormat="1" applyFont="1" applyBorder="1">
      <alignment/>
      <protection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1" xfId="119" applyFont="1" applyBorder="1" applyAlignment="1">
      <alignment vertical="distributed"/>
      <protection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119" applyBorder="1">
      <alignment/>
      <protection/>
    </xf>
    <xf numFmtId="0" fontId="7" fillId="4" borderId="37" xfId="0" applyFont="1" applyFill="1" applyBorder="1" applyAlignment="1">
      <alignment horizontal="center"/>
    </xf>
    <xf numFmtId="0" fontId="13" fillId="4" borderId="37" xfId="0" applyFont="1" applyFill="1" applyBorder="1" applyAlignment="1">
      <alignment vertical="distributed" wrapText="1"/>
    </xf>
    <xf numFmtId="0" fontId="13" fillId="4" borderId="37" xfId="119" applyFont="1" applyFill="1" applyBorder="1">
      <alignment/>
      <protection/>
    </xf>
    <xf numFmtId="0" fontId="7" fillId="4" borderId="37" xfId="119" applyFont="1" applyFill="1" applyBorder="1" applyAlignment="1">
      <alignment horizontal="center"/>
      <protection/>
    </xf>
    <xf numFmtId="4" fontId="13" fillId="4" borderId="37" xfId="119" applyNumberFormat="1" applyFont="1" applyFill="1" applyBorder="1">
      <alignment/>
      <protection/>
    </xf>
    <xf numFmtId="0" fontId="0" fillId="0" borderId="59" xfId="119" applyBorder="1" applyAlignment="1">
      <alignment horizontal="center"/>
      <protection/>
    </xf>
    <xf numFmtId="4" fontId="0" fillId="0" borderId="31" xfId="119" applyNumberFormat="1" applyBorder="1">
      <alignment/>
      <protection/>
    </xf>
    <xf numFmtId="0" fontId="0" fillId="23" borderId="37" xfId="0" applyFill="1" applyBorder="1" applyAlignment="1">
      <alignment horizontal="center"/>
    </xf>
    <xf numFmtId="0" fontId="6" fillId="23" borderId="37" xfId="119" applyFont="1" applyFill="1" applyBorder="1" applyAlignment="1">
      <alignment vertical="top"/>
      <protection/>
    </xf>
    <xf numFmtId="0" fontId="6" fillId="23" borderId="37" xfId="119" applyFont="1" applyFill="1" applyBorder="1">
      <alignment/>
      <protection/>
    </xf>
    <xf numFmtId="0" fontId="6" fillId="23" borderId="37" xfId="119" applyFont="1" applyFill="1" applyBorder="1" applyAlignment="1">
      <alignment wrapText="1"/>
      <protection/>
    </xf>
    <xf numFmtId="0" fontId="6" fillId="23" borderId="37" xfId="119" applyFont="1" applyFill="1" applyBorder="1" applyAlignment="1">
      <alignment horizontal="center"/>
      <protection/>
    </xf>
    <xf numFmtId="4" fontId="6" fillId="23" borderId="37" xfId="119" applyNumberFormat="1" applyFont="1" applyFill="1" applyBorder="1">
      <alignment/>
      <protection/>
    </xf>
    <xf numFmtId="0" fontId="13" fillId="4" borderId="37" xfId="119" applyFont="1" applyFill="1" applyBorder="1" applyAlignment="1">
      <alignment horizontal="left" vertical="top"/>
      <protection/>
    </xf>
    <xf numFmtId="0" fontId="5" fillId="0" borderId="37" xfId="119" applyFont="1" applyBorder="1" applyAlignment="1">
      <alignment horizontal="left" vertical="top"/>
      <protection/>
    </xf>
    <xf numFmtId="0" fontId="5" fillId="0" borderId="31" xfId="119" applyFont="1" applyBorder="1" applyAlignment="1">
      <alignment horizontal="left" vertical="top"/>
      <protection/>
    </xf>
    <xf numFmtId="0" fontId="13" fillId="4" borderId="37" xfId="119" applyFont="1" applyFill="1" applyBorder="1" applyAlignment="1">
      <alignment horizontal="left"/>
      <protection/>
    </xf>
    <xf numFmtId="0" fontId="13" fillId="0" borderId="37" xfId="119" applyFont="1" applyBorder="1" applyAlignment="1">
      <alignment horizontal="left" vertical="top"/>
      <protection/>
    </xf>
    <xf numFmtId="0" fontId="13" fillId="4" borderId="37" xfId="0" applyFont="1" applyFill="1" applyBorder="1" applyAlignment="1">
      <alignment wrapText="1"/>
    </xf>
    <xf numFmtId="0" fontId="0" fillId="0" borderId="33" xfId="119" applyFont="1" applyBorder="1" applyAlignment="1">
      <alignment vertical="justify"/>
      <protection/>
    </xf>
    <xf numFmtId="14" fontId="0" fillId="0" borderId="33" xfId="119" applyNumberFormat="1" applyFont="1" applyBorder="1" applyAlignment="1">
      <alignment horizontal="center"/>
      <protection/>
    </xf>
    <xf numFmtId="0" fontId="0" fillId="0" borderId="33" xfId="119" applyFont="1" applyBorder="1" applyAlignment="1">
      <alignment wrapText="1"/>
      <protection/>
    </xf>
    <xf numFmtId="0" fontId="0" fillId="0" borderId="35" xfId="119" applyBorder="1" applyAlignment="1">
      <alignment horizontal="center"/>
      <protection/>
    </xf>
    <xf numFmtId="0" fontId="49" fillId="0" borderId="0" xfId="0" applyFont="1" applyFill="1" applyAlignment="1" applyProtection="1">
      <alignment horizontal="left"/>
      <protection/>
    </xf>
    <xf numFmtId="0" fontId="50" fillId="0" borderId="0" xfId="0" applyFont="1" applyAlignment="1">
      <alignment/>
    </xf>
    <xf numFmtId="0" fontId="50" fillId="24" borderId="0" xfId="0" applyFont="1" applyFill="1" applyAlignment="1">
      <alignment/>
    </xf>
    <xf numFmtId="1" fontId="71" fillId="0" borderId="27" xfId="114" applyNumberFormat="1" applyFont="1" applyBorder="1" applyAlignment="1">
      <alignment wrapText="1"/>
      <protection/>
    </xf>
    <xf numFmtId="1" fontId="69" fillId="0" borderId="27" xfId="114" applyNumberFormat="1" applyBorder="1" applyAlignment="1">
      <alignment wrapText="1"/>
      <protection/>
    </xf>
    <xf numFmtId="1" fontId="71" fillId="0" borderId="27" xfId="114" applyNumberFormat="1" applyFont="1" applyBorder="1" applyAlignment="1">
      <alignment wrapText="1"/>
      <protection/>
    </xf>
    <xf numFmtId="0" fontId="69" fillId="0" borderId="27" xfId="114" applyBorder="1" applyAlignment="1">
      <alignment horizontal="left" wrapText="1"/>
      <protection/>
    </xf>
    <xf numFmtId="0" fontId="69" fillId="0" borderId="27" xfId="114" applyBorder="1" applyAlignment="1">
      <alignment wrapText="1"/>
      <protection/>
    </xf>
    <xf numFmtId="4" fontId="69" fillId="0" borderId="27" xfId="114" applyNumberFormat="1" applyBorder="1" applyAlignment="1">
      <alignment wrapText="1"/>
      <protection/>
    </xf>
    <xf numFmtId="1" fontId="69" fillId="0" borderId="27" xfId="114" applyNumberFormat="1" applyBorder="1" applyAlignment="1">
      <alignment wrapText="1"/>
      <protection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44" fillId="0" borderId="47" xfId="0" applyFont="1" applyBorder="1" applyAlignment="1">
      <alignment horizontal="right" vertical="center" wrapText="1"/>
    </xf>
    <xf numFmtId="4" fontId="44" fillId="0" borderId="48" xfId="0" applyNumberFormat="1" applyFont="1" applyBorder="1" applyAlignment="1">
      <alignment horizontal="right" vertical="center" wrapText="1"/>
    </xf>
    <xf numFmtId="0" fontId="43" fillId="0" borderId="48" xfId="0" applyFont="1" applyBorder="1" applyAlignment="1">
      <alignment horizontal="right" vertical="top" wrapText="1"/>
    </xf>
    <xf numFmtId="1" fontId="69" fillId="0" borderId="27" xfId="114" applyNumberFormat="1" applyFont="1" applyBorder="1" applyAlignment="1">
      <alignment wrapText="1"/>
      <protection/>
    </xf>
    <xf numFmtId="0" fontId="0" fillId="0" borderId="43" xfId="0" applyFont="1" applyBorder="1" applyAlignment="1">
      <alignment/>
    </xf>
    <xf numFmtId="0" fontId="0" fillId="0" borderId="27" xfId="0" applyFont="1" applyBorder="1" applyAlignment="1">
      <alignment/>
    </xf>
    <xf numFmtId="0" fontId="52" fillId="0" borderId="37" xfId="120" applyFont="1" applyBorder="1" applyAlignment="1">
      <alignment horizontal="center" wrapText="1"/>
      <protection/>
    </xf>
    <xf numFmtId="0" fontId="52" fillId="0" borderId="60" xfId="120" applyFont="1" applyBorder="1" applyAlignment="1">
      <alignment wrapText="1"/>
      <protection/>
    </xf>
    <xf numFmtId="0" fontId="52" fillId="0" borderId="61" xfId="120" applyFont="1" applyBorder="1" applyAlignment="1">
      <alignment wrapText="1"/>
      <protection/>
    </xf>
    <xf numFmtId="0" fontId="52" fillId="0" borderId="62" xfId="120" applyFont="1" applyBorder="1" applyAlignment="1">
      <alignment wrapText="1"/>
      <protection/>
    </xf>
    <xf numFmtId="0" fontId="52" fillId="0" borderId="42" xfId="120" applyFont="1" applyBorder="1" applyAlignment="1">
      <alignment wrapText="1"/>
      <protection/>
    </xf>
    <xf numFmtId="0" fontId="52" fillId="0" borderId="41" xfId="120" applyFont="1" applyBorder="1" applyAlignment="1">
      <alignment wrapText="1"/>
      <protection/>
    </xf>
    <xf numFmtId="0" fontId="52" fillId="0" borderId="37" xfId="120" applyFont="1" applyBorder="1" applyAlignment="1">
      <alignment wrapText="1"/>
      <protection/>
    </xf>
    <xf numFmtId="3" fontId="52" fillId="0" borderId="37" xfId="120" applyNumberFormat="1" applyFont="1" applyBorder="1" applyAlignment="1">
      <alignment wrapText="1"/>
      <protection/>
    </xf>
    <xf numFmtId="3" fontId="51" fillId="0" borderId="37" xfId="120" applyNumberFormat="1" applyFont="1" applyBorder="1" applyAlignment="1">
      <alignment horizontal="center" wrapText="1"/>
      <protection/>
    </xf>
    <xf numFmtId="0" fontId="51" fillId="0" borderId="63" xfId="120" applyFont="1" applyBorder="1" applyAlignment="1">
      <alignment horizontal="center" wrapText="1"/>
      <protection/>
    </xf>
    <xf numFmtId="4" fontId="51" fillId="0" borderId="37" xfId="120" applyNumberFormat="1" applyFont="1" applyBorder="1" applyAlignment="1">
      <alignment wrapText="1"/>
      <protection/>
    </xf>
    <xf numFmtId="4" fontId="55" fillId="23" borderId="21" xfId="120" applyNumberFormat="1" applyFont="1" applyFill="1" applyBorder="1" applyAlignment="1">
      <alignment wrapText="1"/>
      <protection/>
    </xf>
    <xf numFmtId="3" fontId="55" fillId="23" borderId="21" xfId="120" applyNumberFormat="1" applyFont="1" applyFill="1" applyBorder="1" applyAlignment="1">
      <alignment wrapText="1"/>
      <protection/>
    </xf>
    <xf numFmtId="0" fontId="55" fillId="23" borderId="21" xfId="120" applyFont="1" applyFill="1" applyBorder="1" applyAlignment="1">
      <alignment wrapText="1"/>
      <protection/>
    </xf>
    <xf numFmtId="0" fontId="55" fillId="23" borderId="64" xfId="120" applyFont="1" applyFill="1" applyBorder="1" applyAlignment="1">
      <alignment wrapText="1"/>
      <protection/>
    </xf>
    <xf numFmtId="0" fontId="54" fillId="2" borderId="65" xfId="120" applyFont="1" applyFill="1" applyBorder="1" applyAlignment="1">
      <alignment wrapText="1"/>
      <protection/>
    </xf>
    <xf numFmtId="4" fontId="54" fillId="2" borderId="0" xfId="120" applyNumberFormat="1" applyFont="1" applyFill="1" applyBorder="1" applyAlignment="1">
      <alignment wrapText="1"/>
      <protection/>
    </xf>
    <xf numFmtId="3" fontId="54" fillId="2" borderId="0" xfId="120" applyNumberFormat="1" applyFont="1" applyFill="1" applyBorder="1" applyAlignment="1">
      <alignment wrapText="1"/>
      <protection/>
    </xf>
    <xf numFmtId="0" fontId="54" fillId="2" borderId="0" xfId="120" applyFont="1" applyFill="1" applyBorder="1" applyAlignment="1">
      <alignment wrapText="1"/>
      <protection/>
    </xf>
    <xf numFmtId="0" fontId="54" fillId="2" borderId="66" xfId="120" applyFont="1" applyFill="1" applyBorder="1" applyAlignment="1">
      <alignment wrapText="1"/>
      <protection/>
    </xf>
    <xf numFmtId="0" fontId="55" fillId="23" borderId="62" xfId="120" applyFont="1" applyFill="1" applyBorder="1" applyAlignment="1">
      <alignment wrapText="1"/>
      <protection/>
    </xf>
    <xf numFmtId="4" fontId="55" fillId="23" borderId="42" xfId="120" applyNumberFormat="1" applyFont="1" applyFill="1" applyBorder="1" applyAlignment="1">
      <alignment wrapText="1"/>
      <protection/>
    </xf>
    <xf numFmtId="3" fontId="55" fillId="23" borderId="42" xfId="120" applyNumberFormat="1" applyFont="1" applyFill="1" applyBorder="1" applyAlignment="1">
      <alignment wrapText="1"/>
      <protection/>
    </xf>
    <xf numFmtId="0" fontId="55" fillId="23" borderId="42" xfId="120" applyFont="1" applyFill="1" applyBorder="1" applyAlignment="1">
      <alignment wrapText="1"/>
      <protection/>
    </xf>
    <xf numFmtId="0" fontId="55" fillId="23" borderId="61" xfId="120" applyFont="1" applyFill="1" applyBorder="1" applyAlignment="1">
      <alignment wrapText="1"/>
      <protection/>
    </xf>
    <xf numFmtId="0" fontId="55" fillId="23" borderId="67" xfId="120" applyFont="1" applyFill="1" applyBorder="1" applyAlignment="1">
      <alignment wrapText="1"/>
      <protection/>
    </xf>
    <xf numFmtId="4" fontId="52" fillId="0" borderId="37" xfId="120" applyNumberFormat="1" applyFont="1" applyBorder="1" applyAlignment="1" quotePrefix="1">
      <alignment horizontal="right" wrapText="1"/>
      <protection/>
    </xf>
    <xf numFmtId="0" fontId="44" fillId="21" borderId="37" xfId="0" applyFont="1" applyFill="1" applyBorder="1" applyAlignment="1">
      <alignment horizontal="right"/>
    </xf>
    <xf numFmtId="3" fontId="44" fillId="21" borderId="49" xfId="0" applyNumberFormat="1" applyFont="1" applyFill="1" applyBorder="1" applyAlignment="1">
      <alignment horizontal="right" vertical="center" wrapText="1"/>
    </xf>
    <xf numFmtId="3" fontId="44" fillId="21" borderId="60" xfId="0" applyNumberFormat="1" applyFont="1" applyFill="1" applyBorder="1" applyAlignment="1">
      <alignment horizontal="right" vertical="center"/>
    </xf>
    <xf numFmtId="3" fontId="44" fillId="21" borderId="37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left"/>
    </xf>
    <xf numFmtId="49" fontId="43" fillId="0" borderId="33" xfId="0" applyNumberFormat="1" applyFont="1" applyBorder="1" applyAlignment="1">
      <alignment horizontal="center" vertical="center" wrapText="1"/>
    </xf>
    <xf numFmtId="49" fontId="43" fillId="0" borderId="47" xfId="0" applyNumberFormat="1" applyFont="1" applyBorder="1" applyAlignment="1">
      <alignment horizontal="center" vertical="center" wrapText="1"/>
    </xf>
    <xf numFmtId="0" fontId="56" fillId="26" borderId="37" xfId="0" applyFont="1" applyFill="1" applyBorder="1" applyAlignment="1">
      <alignment horizontal="center" wrapText="1"/>
    </xf>
    <xf numFmtId="0" fontId="44" fillId="21" borderId="31" xfId="0" applyFont="1" applyFill="1" applyBorder="1" applyAlignment="1">
      <alignment horizontal="center" vertical="center" wrapText="1"/>
    </xf>
    <xf numFmtId="4" fontId="72" fillId="0" borderId="37" xfId="0" applyNumberFormat="1" applyFont="1" applyBorder="1" applyAlignment="1">
      <alignment/>
    </xf>
    <xf numFmtId="14" fontId="72" fillId="0" borderId="37" xfId="0" applyNumberFormat="1" applyFont="1" applyBorder="1" applyAlignment="1">
      <alignment horizontal="center"/>
    </xf>
    <xf numFmtId="0" fontId="72" fillId="0" borderId="37" xfId="0" applyFont="1" applyBorder="1" applyAlignment="1">
      <alignment/>
    </xf>
    <xf numFmtId="0" fontId="7" fillId="0" borderId="37" xfId="0" applyFont="1" applyBorder="1" applyAlignment="1">
      <alignment horizontal="center" vertical="distributed"/>
    </xf>
    <xf numFmtId="0" fontId="7" fillId="0" borderId="37" xfId="0" applyFont="1" applyBorder="1" applyAlignment="1">
      <alignment horizontal="center" vertical="justify"/>
    </xf>
    <xf numFmtId="0" fontId="4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7" fillId="0" borderId="37" xfId="0" applyFont="1" applyBorder="1" applyAlignment="1" quotePrefix="1">
      <alignment horizontal="center"/>
    </xf>
    <xf numFmtId="0" fontId="7" fillId="0" borderId="37" xfId="0" applyNumberFormat="1" applyFont="1" applyBorder="1" applyAlignment="1">
      <alignment horizontal="center"/>
    </xf>
    <xf numFmtId="14" fontId="7" fillId="0" borderId="37" xfId="0" applyNumberFormat="1" applyFont="1" applyBorder="1" applyAlignment="1" quotePrefix="1">
      <alignment horizontal="center"/>
    </xf>
    <xf numFmtId="0" fontId="71" fillId="0" borderId="0" xfId="0" applyFont="1" applyAlignment="1">
      <alignment/>
    </xf>
    <xf numFmtId="4" fontId="44" fillId="27" borderId="68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7" xfId="0" applyNumberFormat="1" applyFont="1" applyBorder="1" applyAlignment="1">
      <alignment vertical="center" wrapText="1"/>
    </xf>
    <xf numFmtId="4" fontId="44" fillId="27" borderId="69" xfId="0" applyNumberFormat="1" applyFont="1" applyFill="1" applyBorder="1" applyAlignment="1" applyProtection="1">
      <alignment horizontal="right" vertical="center" shrinkToFit="1"/>
      <protection hidden="1"/>
    </xf>
    <xf numFmtId="4" fontId="45" fillId="27" borderId="70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50" xfId="0" applyNumberFormat="1" applyFont="1" applyBorder="1" applyAlignment="1">
      <alignment vertical="top" wrapText="1"/>
    </xf>
    <xf numFmtId="4" fontId="43" fillId="0" borderId="33" xfId="0" applyNumberFormat="1" applyFont="1" applyBorder="1" applyAlignment="1">
      <alignment vertical="top" wrapText="1"/>
    </xf>
    <xf numFmtId="4" fontId="43" fillId="0" borderId="35" xfId="0" applyNumberFormat="1" applyFont="1" applyBorder="1" applyAlignment="1">
      <alignment vertical="top" wrapText="1"/>
    </xf>
    <xf numFmtId="4" fontId="44" fillId="27" borderId="70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8" xfId="0" applyNumberFormat="1" applyFont="1" applyBorder="1" applyAlignment="1">
      <alignment vertical="top" wrapText="1"/>
    </xf>
    <xf numFmtId="4" fontId="43" fillId="0" borderId="47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4" fillId="0" borderId="21" xfId="0" applyFont="1" applyBorder="1" applyAlignment="1">
      <alignment horizontal="center"/>
    </xf>
    <xf numFmtId="3" fontId="44" fillId="0" borderId="21" xfId="0" applyNumberFormat="1" applyFont="1" applyBorder="1" applyAlignment="1">
      <alignment horizontal="center"/>
    </xf>
    <xf numFmtId="0" fontId="44" fillId="28" borderId="37" xfId="0" applyFont="1" applyFill="1" applyBorder="1" applyAlignment="1">
      <alignment vertical="top" wrapText="1"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71" fillId="0" borderId="59" xfId="0" applyFont="1" applyBorder="1" applyAlignment="1">
      <alignment/>
    </xf>
    <xf numFmtId="0" fontId="71" fillId="0" borderId="71" xfId="0" applyFont="1" applyBorder="1" applyAlignment="1">
      <alignment/>
    </xf>
    <xf numFmtId="0" fontId="71" fillId="0" borderId="58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52" xfId="0" applyFont="1" applyBorder="1" applyAlignment="1">
      <alignment/>
    </xf>
    <xf numFmtId="0" fontId="71" fillId="0" borderId="0" xfId="0" applyFont="1" applyBorder="1" applyAlignment="1">
      <alignment/>
    </xf>
    <xf numFmtId="4" fontId="44" fillId="28" borderId="37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distributed"/>
    </xf>
    <xf numFmtId="0" fontId="5" fillId="24" borderId="72" xfId="0" applyFont="1" applyFill="1" applyBorder="1" applyAlignment="1">
      <alignment vertical="distributed" wrapText="1"/>
    </xf>
    <xf numFmtId="4" fontId="5" fillId="0" borderId="31" xfId="119" applyNumberFormat="1" applyFont="1" applyBorder="1">
      <alignment/>
      <protection/>
    </xf>
    <xf numFmtId="0" fontId="0" fillId="24" borderId="31" xfId="0" applyFont="1" applyFill="1" applyBorder="1" applyAlignment="1">
      <alignment vertical="distributed" wrapText="1"/>
    </xf>
    <xf numFmtId="0" fontId="0" fillId="24" borderId="35" xfId="0" applyFont="1" applyFill="1" applyBorder="1" applyAlignment="1">
      <alignment vertical="distributed" wrapText="1"/>
    </xf>
    <xf numFmtId="0" fontId="3" fillId="24" borderId="44" xfId="0" applyFont="1" applyFill="1" applyBorder="1" applyAlignment="1" applyProtection="1">
      <alignment horizontal="left" vertical="center"/>
      <protection/>
    </xf>
    <xf numFmtId="0" fontId="3" fillId="24" borderId="13" xfId="0" applyFont="1" applyFill="1" applyBorder="1" applyAlignment="1" applyProtection="1">
      <alignment horizontal="left" vertical="center"/>
      <protection/>
    </xf>
    <xf numFmtId="0" fontId="7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63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0" fontId="40" fillId="0" borderId="0" xfId="0" applyFont="1" applyFill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63" fillId="25" borderId="27" xfId="0" applyNumberFormat="1" applyFont="1" applyFill="1" applyBorder="1" applyAlignment="1">
      <alignment/>
    </xf>
    <xf numFmtId="1" fontId="0" fillId="0" borderId="27" xfId="0" applyNumberFormat="1" applyFont="1" applyBorder="1" applyAlignment="1">
      <alignment wrapText="1"/>
    </xf>
    <xf numFmtId="0" fontId="5" fillId="0" borderId="27" xfId="0" applyFont="1" applyBorder="1" applyAlignment="1">
      <alignment vertical="distributed"/>
    </xf>
    <xf numFmtId="1" fontId="69" fillId="0" borderId="27" xfId="0" applyNumberFormat="1" applyFont="1" applyBorder="1" applyAlignment="1">
      <alignment wrapText="1"/>
    </xf>
    <xf numFmtId="0" fontId="5" fillId="0" borderId="27" xfId="0" applyFont="1" applyBorder="1" applyAlignment="1">
      <alignment vertical="justify"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73" fillId="29" borderId="27" xfId="0" applyNumberFormat="1" applyFont="1" applyFill="1" applyBorder="1" applyAlignment="1">
      <alignment/>
    </xf>
    <xf numFmtId="0" fontId="73" fillId="29" borderId="27" xfId="0" applyFont="1" applyFill="1" applyBorder="1" applyAlignment="1">
      <alignment/>
    </xf>
    <xf numFmtId="0" fontId="0" fillId="24" borderId="52" xfId="0" applyFont="1" applyFill="1" applyBorder="1" applyAlignment="1">
      <alignment horizontal="center" vertical="center"/>
    </xf>
    <xf numFmtId="3" fontId="0" fillId="24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" fontId="0" fillId="0" borderId="46" xfId="0" applyNumberFormat="1" applyBorder="1" applyAlignment="1">
      <alignment wrapText="1"/>
    </xf>
    <xf numFmtId="4" fontId="0" fillId="0" borderId="27" xfId="0" applyNumberFormat="1" applyBorder="1" applyAlignment="1">
      <alignment/>
    </xf>
    <xf numFmtId="1" fontId="71" fillId="0" borderId="27" xfId="0" applyNumberFormat="1" applyFont="1" applyBorder="1" applyAlignment="1">
      <alignment wrapText="1"/>
    </xf>
    <xf numFmtId="0" fontId="60" fillId="0" borderId="27" xfId="0" applyFont="1" applyBorder="1" applyAlignment="1">
      <alignment/>
    </xf>
    <xf numFmtId="4" fontId="62" fillId="0" borderId="55" xfId="0" applyNumberFormat="1" applyFont="1" applyFill="1" applyBorder="1" applyAlignment="1" applyProtection="1">
      <alignment horizontal="right"/>
      <protection/>
    </xf>
    <xf numFmtId="4" fontId="63" fillId="25" borderId="27" xfId="0" applyNumberFormat="1" applyFont="1" applyFill="1" applyBorder="1" applyAlignment="1">
      <alignment wrapText="1"/>
    </xf>
    <xf numFmtId="4" fontId="61" fillId="0" borderId="55" xfId="0" applyNumberFormat="1" applyFont="1" applyBorder="1" applyAlignment="1">
      <alignment/>
    </xf>
    <xf numFmtId="0" fontId="73" fillId="29" borderId="27" xfId="0" applyFont="1" applyFill="1" applyBorder="1" applyAlignment="1">
      <alignment horizontal="center"/>
    </xf>
    <xf numFmtId="3" fontId="73" fillId="29" borderId="27" xfId="0" applyNumberFormat="1" applyFont="1" applyFill="1" applyBorder="1" applyAlignment="1">
      <alignment/>
    </xf>
    <xf numFmtId="0" fontId="4" fillId="30" borderId="27" xfId="0" applyFont="1" applyFill="1" applyBorder="1" applyAlignment="1" quotePrefix="1">
      <alignment horizontal="center"/>
    </xf>
    <xf numFmtId="0" fontId="4" fillId="30" borderId="27" xfId="0" applyFont="1" applyFill="1" applyBorder="1" applyAlignment="1">
      <alignment/>
    </xf>
    <xf numFmtId="4" fontId="4" fillId="30" borderId="27" xfId="0" applyNumberFormat="1" applyFont="1" applyFill="1" applyBorder="1" applyAlignment="1">
      <alignment/>
    </xf>
    <xf numFmtId="3" fontId="4" fillId="30" borderId="27" xfId="0" applyNumberFormat="1" applyFont="1" applyFill="1" applyBorder="1" applyAlignment="1">
      <alignment/>
    </xf>
    <xf numFmtId="0" fontId="3" fillId="25" borderId="27" xfId="0" applyFont="1" applyFill="1" applyBorder="1" applyAlignment="1" quotePrefix="1">
      <alignment horizontal="center"/>
    </xf>
    <xf numFmtId="0" fontId="3" fillId="25" borderId="27" xfId="0" applyFont="1" applyFill="1" applyBorder="1" applyAlignment="1">
      <alignment/>
    </xf>
    <xf numFmtId="4" fontId="3" fillId="25" borderId="27" xfId="0" applyNumberFormat="1" applyFont="1" applyFill="1" applyBorder="1" applyAlignment="1">
      <alignment/>
    </xf>
    <xf numFmtId="3" fontId="3" fillId="25" borderId="27" xfId="0" applyNumberFormat="1" applyFont="1" applyFill="1" applyBorder="1" applyAlignment="1">
      <alignment/>
    </xf>
    <xf numFmtId="0" fontId="3" fillId="25" borderId="27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4" fontId="3" fillId="25" borderId="0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4" fontId="6" fillId="24" borderId="27" xfId="0" applyNumberFormat="1" applyFont="1" applyFill="1" applyBorder="1" applyAlignment="1">
      <alignment/>
    </xf>
    <xf numFmtId="1" fontId="6" fillId="0" borderId="2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73" xfId="0" applyNumberFormat="1" applyBorder="1" applyAlignment="1">
      <alignment/>
    </xf>
    <xf numFmtId="1" fontId="69" fillId="0" borderId="74" xfId="114" applyNumberFormat="1" applyBorder="1" applyAlignment="1">
      <alignment wrapText="1"/>
      <protection/>
    </xf>
    <xf numFmtId="1" fontId="69" fillId="0" borderId="0" xfId="114" applyNumberFormat="1" applyBorder="1" applyAlignment="1">
      <alignment wrapText="1"/>
      <protection/>
    </xf>
    <xf numFmtId="0" fontId="6" fillId="0" borderId="46" xfId="0" applyFont="1" applyBorder="1" applyAlignment="1">
      <alignment/>
    </xf>
    <xf numFmtId="4" fontId="6" fillId="24" borderId="46" xfId="0" applyNumberFormat="1" applyFont="1" applyFill="1" applyBorder="1" applyAlignment="1">
      <alignment/>
    </xf>
    <xf numFmtId="1" fontId="6" fillId="0" borderId="4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/>
    </xf>
    <xf numFmtId="3" fontId="0" fillId="24" borderId="19" xfId="0" applyNumberFormat="1" applyFill="1" applyBorder="1" applyAlignment="1" quotePrefix="1">
      <alignment horizontal="center"/>
    </xf>
    <xf numFmtId="3" fontId="0" fillId="24" borderId="25" xfId="0" applyNumberFormat="1" applyFont="1" applyFill="1" applyBorder="1" applyAlignment="1">
      <alignment horizontal="center"/>
    </xf>
    <xf numFmtId="3" fontId="0" fillId="24" borderId="12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1" fontId="3" fillId="25" borderId="27" xfId="0" applyNumberFormat="1" applyFont="1" applyFill="1" applyBorder="1" applyAlignment="1">
      <alignment/>
    </xf>
    <xf numFmtId="1" fontId="4" fillId="31" borderId="27" xfId="0" applyNumberFormat="1" applyFont="1" applyFill="1" applyBorder="1" applyAlignment="1">
      <alignment/>
    </xf>
    <xf numFmtId="4" fontId="4" fillId="31" borderId="27" xfId="0" applyNumberFormat="1" applyFont="1" applyFill="1" applyBorder="1" applyAlignment="1">
      <alignment/>
    </xf>
    <xf numFmtId="0" fontId="4" fillId="31" borderId="27" xfId="0" applyFont="1" applyFill="1" applyBorder="1" applyAlignment="1">
      <alignment/>
    </xf>
    <xf numFmtId="0" fontId="4" fillId="31" borderId="27" xfId="0" applyFont="1" applyFill="1" applyBorder="1" applyAlignment="1" quotePrefix="1">
      <alignment horizontal="center"/>
    </xf>
    <xf numFmtId="1" fontId="73" fillId="29" borderId="0" xfId="0" applyNumberFormat="1" applyFont="1" applyFill="1" applyAlignment="1">
      <alignment/>
    </xf>
    <xf numFmtId="4" fontId="73" fillId="29" borderId="0" xfId="0" applyNumberFormat="1" applyFont="1" applyFill="1" applyAlignment="1">
      <alignment/>
    </xf>
    <xf numFmtId="0" fontId="73" fillId="29" borderId="0" xfId="0" applyFont="1" applyFill="1" applyAlignment="1">
      <alignment/>
    </xf>
    <xf numFmtId="1" fontId="5" fillId="0" borderId="46" xfId="121" applyNumberFormat="1" applyFont="1" applyBorder="1" applyAlignment="1">
      <alignment wrapText="1"/>
      <protection/>
    </xf>
    <xf numFmtId="3" fontId="0" fillId="32" borderId="27" xfId="0" applyNumberFormat="1" applyFont="1" applyFill="1" applyBorder="1" applyAlignment="1">
      <alignment/>
    </xf>
    <xf numFmtId="2" fontId="0" fillId="32" borderId="27" xfId="0" applyNumberFormat="1" applyFont="1" applyFill="1" applyBorder="1" applyAlignment="1">
      <alignment/>
    </xf>
    <xf numFmtId="0" fontId="0" fillId="32" borderId="27" xfId="122" applyFont="1" applyFill="1" applyBorder="1" applyAlignment="1">
      <alignment horizontal="right" wrapText="1"/>
      <protection/>
    </xf>
    <xf numFmtId="4" fontId="0" fillId="32" borderId="27" xfId="0" applyNumberFormat="1" applyFont="1" applyFill="1" applyBorder="1" applyAlignment="1">
      <alignment/>
    </xf>
    <xf numFmtId="0" fontId="0" fillId="32" borderId="27" xfId="0" applyFill="1" applyBorder="1" applyAlignment="1" quotePrefix="1">
      <alignment wrapText="1"/>
    </xf>
    <xf numFmtId="4" fontId="0" fillId="32" borderId="27" xfId="0" applyNumberFormat="1" applyFill="1" applyBorder="1" applyAlignment="1">
      <alignment/>
    </xf>
    <xf numFmtId="0" fontId="0" fillId="32" borderId="27" xfId="0" applyFill="1" applyBorder="1" applyAlignment="1">
      <alignment wrapText="1"/>
    </xf>
    <xf numFmtId="0" fontId="0" fillId="32" borderId="27" xfId="0" applyFill="1" applyBorder="1" applyAlignment="1">
      <alignment/>
    </xf>
    <xf numFmtId="1" fontId="70" fillId="0" borderId="27" xfId="114" applyNumberFormat="1" applyFont="1" applyBorder="1" applyAlignment="1">
      <alignment wrapText="1"/>
      <protection/>
    </xf>
    <xf numFmtId="1" fontId="74" fillId="0" borderId="27" xfId="114" applyNumberFormat="1" applyFont="1" applyBorder="1" applyAlignment="1">
      <alignment wrapText="1"/>
      <protection/>
    </xf>
    <xf numFmtId="1" fontId="0" fillId="0" borderId="27" xfId="0" applyNumberFormat="1" applyBorder="1" applyAlignment="1">
      <alignment/>
    </xf>
    <xf numFmtId="3" fontId="0" fillId="24" borderId="65" xfId="0" applyNumberFormat="1" applyFill="1" applyBorder="1" applyAlignment="1" quotePrefix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75" fillId="29" borderId="27" xfId="114" applyNumberFormat="1" applyFont="1" applyFill="1" applyBorder="1">
      <alignment/>
      <protection/>
    </xf>
    <xf numFmtId="3" fontId="74" fillId="0" borderId="27" xfId="114" applyNumberFormat="1" applyFont="1" applyBorder="1" applyAlignment="1">
      <alignment wrapText="1"/>
      <protection/>
    </xf>
    <xf numFmtId="3" fontId="70" fillId="0" borderId="27" xfId="114" applyNumberFormat="1" applyFont="1" applyBorder="1" applyAlignment="1">
      <alignment wrapText="1"/>
      <protection/>
    </xf>
    <xf numFmtId="3" fontId="70" fillId="32" borderId="27" xfId="114" applyNumberFormat="1" applyFont="1" applyFill="1" applyBorder="1" applyAlignment="1">
      <alignment wrapText="1"/>
      <protection/>
    </xf>
    <xf numFmtId="3" fontId="69" fillId="0" borderId="27" xfId="114" applyNumberFormat="1" applyBorder="1" applyAlignment="1">
      <alignment wrapText="1"/>
      <protection/>
    </xf>
    <xf numFmtId="3" fontId="0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0" fillId="32" borderId="27" xfId="0" applyNumberFormat="1" applyFill="1" applyBorder="1" applyAlignment="1">
      <alignment/>
    </xf>
    <xf numFmtId="0" fontId="62" fillId="0" borderId="0" xfId="0" applyFont="1" applyFill="1" applyAlignment="1" applyProtection="1">
      <alignment/>
      <protection/>
    </xf>
    <xf numFmtId="0" fontId="65" fillId="0" borderId="0" xfId="0" applyFont="1" applyAlignment="1">
      <alignment wrapText="1"/>
    </xf>
    <xf numFmtId="0" fontId="73" fillId="29" borderId="27" xfId="0" applyFont="1" applyFill="1" applyBorder="1" applyAlignment="1">
      <alignment horizontal="left"/>
    </xf>
    <xf numFmtId="1" fontId="73" fillId="29" borderId="27" xfId="0" applyNumberFormat="1" applyFont="1" applyFill="1" applyBorder="1" applyAlignment="1">
      <alignment/>
    </xf>
    <xf numFmtId="0" fontId="4" fillId="31" borderId="27" xfId="0" applyFont="1" applyFill="1" applyBorder="1" applyAlignment="1">
      <alignment horizontal="center"/>
    </xf>
    <xf numFmtId="16" fontId="3" fillId="25" borderId="27" xfId="0" applyNumberFormat="1" applyFont="1" applyFill="1" applyBorder="1" applyAlignment="1">
      <alignment horizontal="center"/>
    </xf>
    <xf numFmtId="4" fontId="0" fillId="25" borderId="27" xfId="0" applyNumberFormat="1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1" fontId="4" fillId="33" borderId="27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right"/>
    </xf>
    <xf numFmtId="0" fontId="57" fillId="0" borderId="0" xfId="0" applyFont="1" applyAlignment="1">
      <alignment/>
    </xf>
    <xf numFmtId="0" fontId="61" fillId="0" borderId="0" xfId="0" applyFont="1" applyAlignment="1">
      <alignment vertical="top"/>
    </xf>
    <xf numFmtId="1" fontId="0" fillId="25" borderId="27" xfId="0" applyNumberFormat="1" applyFont="1" applyFill="1" applyBorder="1" applyAlignment="1">
      <alignment/>
    </xf>
    <xf numFmtId="0" fontId="73" fillId="34" borderId="27" xfId="0" applyFont="1" applyFill="1" applyBorder="1" applyAlignment="1">
      <alignment/>
    </xf>
    <xf numFmtId="4" fontId="73" fillId="34" borderId="27" xfId="0" applyNumberFormat="1" applyFont="1" applyFill="1" applyBorder="1" applyAlignment="1">
      <alignment/>
    </xf>
    <xf numFmtId="1" fontId="66" fillId="25" borderId="27" xfId="0" applyNumberFormat="1" applyFont="1" applyFill="1" applyBorder="1" applyAlignment="1">
      <alignment/>
    </xf>
    <xf numFmtId="1" fontId="73" fillId="34" borderId="27" xfId="0" applyNumberFormat="1" applyFont="1" applyFill="1" applyBorder="1" applyAlignment="1">
      <alignment/>
    </xf>
    <xf numFmtId="1" fontId="73" fillId="34" borderId="27" xfId="114" applyNumberFormat="1" applyFont="1" applyFill="1" applyBorder="1">
      <alignment/>
      <protection/>
    </xf>
    <xf numFmtId="3" fontId="7" fillId="0" borderId="34" xfId="0" applyNumberFormat="1" applyFont="1" applyBorder="1" applyAlignment="1">
      <alignment horizontal="center"/>
    </xf>
    <xf numFmtId="0" fontId="0" fillId="32" borderId="27" xfId="122" applyFont="1" applyFill="1" applyBorder="1" applyAlignment="1">
      <alignment wrapText="1"/>
      <protection/>
    </xf>
    <xf numFmtId="4" fontId="0" fillId="25" borderId="27" xfId="0" applyNumberFormat="1" applyFont="1" applyFill="1" applyBorder="1" applyAlignment="1">
      <alignment/>
    </xf>
    <xf numFmtId="3" fontId="54" fillId="0" borderId="37" xfId="115" applyNumberFormat="1" applyFont="1" applyBorder="1" applyAlignment="1" quotePrefix="1">
      <alignment horizontal="right" wrapText="1"/>
      <protection/>
    </xf>
    <xf numFmtId="9" fontId="54" fillId="0" borderId="37" xfId="115" applyNumberFormat="1" applyFont="1" applyBorder="1" applyAlignment="1">
      <alignment wrapText="1"/>
      <protection/>
    </xf>
    <xf numFmtId="3" fontId="54" fillId="0" borderId="37" xfId="115" applyNumberFormat="1" applyFont="1" applyBorder="1" applyAlignment="1">
      <alignment wrapText="1"/>
      <protection/>
    </xf>
    <xf numFmtId="0" fontId="54" fillId="0" borderId="37" xfId="115" applyFont="1" applyBorder="1" applyAlignment="1">
      <alignment wrapText="1"/>
      <protection/>
    </xf>
    <xf numFmtId="3" fontId="53" fillId="0" borderId="37" xfId="115" applyNumberFormat="1" applyFont="1" applyBorder="1" applyAlignment="1" quotePrefix="1">
      <alignment horizontal="right" wrapText="1"/>
      <protection/>
    </xf>
    <xf numFmtId="9" fontId="53" fillId="0" borderId="37" xfId="115" applyNumberFormat="1" applyFont="1" applyBorder="1" applyAlignment="1">
      <alignment wrapText="1"/>
      <protection/>
    </xf>
    <xf numFmtId="3" fontId="53" fillId="0" borderId="31" xfId="115" applyNumberFormat="1" applyFont="1" applyBorder="1" applyAlignment="1">
      <alignment wrapText="1"/>
      <protection/>
    </xf>
    <xf numFmtId="3" fontId="24" fillId="0" borderId="31" xfId="123" applyNumberFormat="1" applyFont="1" applyBorder="1" applyAlignment="1">
      <alignment wrapText="1"/>
      <protection/>
    </xf>
    <xf numFmtId="4" fontId="53" fillId="0" borderId="37" xfId="115" applyNumberFormat="1" applyFont="1" applyBorder="1" applyAlignment="1">
      <alignment horizontal="right" wrapText="1"/>
      <protection/>
    </xf>
    <xf numFmtId="3" fontId="53" fillId="0" borderId="31" xfId="115" applyNumberFormat="1" applyFont="1" applyBorder="1" applyAlignment="1">
      <alignment horizontal="right" wrapText="1"/>
      <protection/>
    </xf>
    <xf numFmtId="3" fontId="53" fillId="0" borderId="37" xfId="115" applyNumberFormat="1" applyFont="1" applyBorder="1" applyAlignment="1">
      <alignment horizontal="right" wrapText="1"/>
      <protection/>
    </xf>
    <xf numFmtId="0" fontId="53" fillId="0" borderId="37" xfId="115" applyFont="1" applyBorder="1" applyAlignment="1">
      <alignment horizontal="justify" vertical="justify" wrapText="1"/>
      <protection/>
    </xf>
    <xf numFmtId="9" fontId="53" fillId="0" borderId="37" xfId="120" applyNumberFormat="1" applyFont="1" applyBorder="1">
      <alignment/>
      <protection/>
    </xf>
    <xf numFmtId="0" fontId="53" fillId="0" borderId="37" xfId="120" applyFont="1" applyBorder="1" applyAlignment="1">
      <alignment wrapText="1"/>
      <protection/>
    </xf>
    <xf numFmtId="0" fontId="76" fillId="0" borderId="37" xfId="120" applyFont="1" applyBorder="1">
      <alignment/>
      <protection/>
    </xf>
    <xf numFmtId="3" fontId="53" fillId="0" borderId="37" xfId="115" applyNumberFormat="1" applyFont="1" applyBorder="1" applyAlignment="1">
      <alignment wrapText="1"/>
      <protection/>
    </xf>
    <xf numFmtId="0" fontId="53" fillId="0" borderId="37" xfId="115" applyFont="1" applyBorder="1" applyAlignment="1">
      <alignment wrapText="1"/>
      <protection/>
    </xf>
    <xf numFmtId="3" fontId="76" fillId="0" borderId="37" xfId="115" applyNumberFormat="1" applyFont="1" applyBorder="1" applyAlignment="1">
      <alignment wrapText="1"/>
      <protection/>
    </xf>
    <xf numFmtId="0" fontId="76" fillId="0" borderId="37" xfId="115" applyFont="1" applyBorder="1" applyAlignment="1">
      <alignment wrapText="1"/>
      <protection/>
    </xf>
    <xf numFmtId="9" fontId="53" fillId="0" borderId="37" xfId="120" applyNumberFormat="1" applyFont="1" applyBorder="1" applyAlignment="1">
      <alignment wrapText="1"/>
      <protection/>
    </xf>
    <xf numFmtId="3" fontId="53" fillId="0" borderId="37" xfId="120" applyNumberFormat="1" applyFont="1" applyBorder="1" applyAlignment="1">
      <alignment wrapText="1"/>
      <protection/>
    </xf>
    <xf numFmtId="0" fontId="53" fillId="0" borderId="37" xfId="120" applyFont="1" applyBorder="1" applyAlignment="1">
      <alignment vertical="justify" wrapText="1"/>
      <protection/>
    </xf>
    <xf numFmtId="3" fontId="24" fillId="0" borderId="37" xfId="123" applyNumberFormat="1" applyFont="1" applyBorder="1" applyAlignment="1">
      <alignment wrapText="1"/>
      <protection/>
    </xf>
    <xf numFmtId="0" fontId="24" fillId="0" borderId="37" xfId="123" applyFont="1" applyBorder="1" applyAlignment="1">
      <alignment wrapText="1"/>
      <protection/>
    </xf>
    <xf numFmtId="0" fontId="24" fillId="0" borderId="75" xfId="123" applyFont="1" applyBorder="1" applyAlignment="1">
      <alignment wrapText="1"/>
      <protection/>
    </xf>
    <xf numFmtId="3" fontId="76" fillId="0" borderId="37" xfId="120" applyNumberFormat="1" applyFont="1" applyBorder="1" applyAlignment="1">
      <alignment wrapText="1"/>
      <protection/>
    </xf>
    <xf numFmtId="0" fontId="76" fillId="0" borderId="37" xfId="120" applyFont="1" applyBorder="1" applyAlignment="1">
      <alignment wrapText="1"/>
      <protection/>
    </xf>
    <xf numFmtId="3" fontId="42" fillId="0" borderId="37" xfId="123" applyNumberFormat="1" applyFont="1" applyBorder="1" applyAlignment="1">
      <alignment wrapText="1"/>
      <protection/>
    </xf>
    <xf numFmtId="0" fontId="42" fillId="0" borderId="37" xfId="123" applyFont="1" applyBorder="1" applyAlignment="1">
      <alignment wrapText="1"/>
      <protection/>
    </xf>
    <xf numFmtId="0" fontId="42" fillId="0" borderId="75" xfId="123" applyFont="1" applyBorder="1" applyAlignment="1">
      <alignment wrapText="1"/>
      <protection/>
    </xf>
    <xf numFmtId="0" fontId="52" fillId="0" borderId="75" xfId="120" applyFont="1" applyBorder="1">
      <alignment/>
      <protection/>
    </xf>
    <xf numFmtId="0" fontId="52" fillId="0" borderId="76" xfId="120" applyFont="1" applyBorder="1">
      <alignment/>
      <protection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3" fontId="7" fillId="0" borderId="0" xfId="0" applyNumberFormat="1" applyFont="1" applyAlignment="1">
      <alignment/>
    </xf>
    <xf numFmtId="0" fontId="51" fillId="0" borderId="60" xfId="120" applyFont="1" applyBorder="1" applyAlignment="1">
      <alignment wrapText="1"/>
      <protection/>
    </xf>
    <xf numFmtId="3" fontId="51" fillId="0" borderId="37" xfId="120" applyNumberFormat="1" applyFont="1" applyBorder="1" applyAlignment="1">
      <alignment wrapText="1"/>
      <protection/>
    </xf>
    <xf numFmtId="0" fontId="0" fillId="0" borderId="0" xfId="115">
      <alignment/>
      <protection/>
    </xf>
    <xf numFmtId="0" fontId="7" fillId="0" borderId="0" xfId="115" applyFont="1">
      <alignment/>
      <protection/>
    </xf>
    <xf numFmtId="3" fontId="7" fillId="0" borderId="0" xfId="115" applyNumberFormat="1" applyFont="1">
      <alignment/>
      <protection/>
    </xf>
    <xf numFmtId="0" fontId="0" fillId="24" borderId="0" xfId="115" applyFill="1">
      <alignment/>
      <protection/>
    </xf>
    <xf numFmtId="0" fontId="0" fillId="0" borderId="20" xfId="119" applyFont="1" applyBorder="1" applyAlignment="1">
      <alignment vertical="justify"/>
      <protection/>
    </xf>
    <xf numFmtId="0" fontId="5" fillId="0" borderId="59" xfId="119" applyFont="1" applyBorder="1">
      <alignment/>
      <protection/>
    </xf>
    <xf numFmtId="14" fontId="0" fillId="0" borderId="59" xfId="119" applyNumberFormat="1" applyFont="1" applyBorder="1" applyAlignment="1">
      <alignment horizontal="center"/>
      <protection/>
    </xf>
    <xf numFmtId="0" fontId="0" fillId="0" borderId="27" xfId="0" applyBorder="1" applyAlignment="1">
      <alignment horizontal="left"/>
    </xf>
    <xf numFmtId="1" fontId="7" fillId="0" borderId="0" xfId="0" applyNumberFormat="1" applyFont="1" applyAlignment="1">
      <alignment/>
    </xf>
    <xf numFmtId="1" fontId="0" fillId="24" borderId="21" xfId="0" applyNumberFormat="1" applyFont="1" applyFill="1" applyBorder="1" applyAlignment="1">
      <alignment horizontal="center" vertical="center"/>
    </xf>
    <xf numFmtId="1" fontId="62" fillId="24" borderId="55" xfId="0" applyNumberFormat="1" applyFont="1" applyFill="1" applyBorder="1" applyAlignment="1" applyProtection="1">
      <alignment horizontal="right"/>
      <protection/>
    </xf>
    <xf numFmtId="1" fontId="0" fillId="0" borderId="46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1" fontId="69" fillId="0" borderId="27" xfId="114" applyNumberFormat="1" applyFont="1" applyBorder="1" applyAlignment="1">
      <alignment horizontal="right" wrapText="1"/>
      <protection/>
    </xf>
    <xf numFmtId="3" fontId="51" fillId="35" borderId="37" xfId="120" applyNumberFormat="1" applyFont="1" applyFill="1" applyBorder="1" applyAlignment="1">
      <alignment wrapText="1"/>
      <protection/>
    </xf>
    <xf numFmtId="3" fontId="52" fillId="0" borderId="52" xfId="120" applyNumberFormat="1" applyFont="1" applyBorder="1" applyAlignment="1">
      <alignment wrapText="1"/>
      <protection/>
    </xf>
    <xf numFmtId="3" fontId="52" fillId="35" borderId="37" xfId="120" applyNumberFormat="1" applyFont="1" applyFill="1" applyBorder="1" applyAlignment="1">
      <alignment wrapText="1"/>
      <protection/>
    </xf>
    <xf numFmtId="3" fontId="55" fillId="35" borderId="42" xfId="120" applyNumberFormat="1" applyFont="1" applyFill="1" applyBorder="1" applyAlignment="1">
      <alignment wrapText="1"/>
      <protection/>
    </xf>
    <xf numFmtId="3" fontId="54" fillId="35" borderId="0" xfId="120" applyNumberFormat="1" applyFont="1" applyFill="1" applyBorder="1" applyAlignment="1">
      <alignment wrapText="1"/>
      <protection/>
    </xf>
    <xf numFmtId="3" fontId="42" fillId="35" borderId="37" xfId="123" applyNumberFormat="1" applyFont="1" applyFill="1" applyBorder="1" applyAlignment="1">
      <alignment wrapText="1"/>
      <protection/>
    </xf>
    <xf numFmtId="3" fontId="24" fillId="35" borderId="37" xfId="123" applyNumberFormat="1" applyFont="1" applyFill="1" applyBorder="1" applyAlignment="1">
      <alignment wrapText="1"/>
      <protection/>
    </xf>
    <xf numFmtId="3" fontId="55" fillId="35" borderId="21" xfId="120" applyNumberFormat="1" applyFont="1" applyFill="1" applyBorder="1" applyAlignment="1">
      <alignment wrapText="1"/>
      <protection/>
    </xf>
    <xf numFmtId="0" fontId="53" fillId="0" borderId="37" xfId="120" applyFont="1" applyBorder="1" applyAlignment="1">
      <alignment vertic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24" borderId="37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left" vertical="justify"/>
    </xf>
    <xf numFmtId="0" fontId="0" fillId="24" borderId="31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0" borderId="33" xfId="119" applyFont="1" applyBorder="1" applyAlignment="1">
      <alignment vertical="distributed"/>
      <protection/>
    </xf>
    <xf numFmtId="4" fontId="0" fillId="0" borderId="31" xfId="119" applyNumberFormat="1" applyBorder="1" applyAlignment="1">
      <alignment horizontal="right"/>
      <protection/>
    </xf>
    <xf numFmtId="4" fontId="0" fillId="24" borderId="33" xfId="0" applyNumberFormat="1" applyFill="1" applyBorder="1" applyAlignment="1">
      <alignment horizontal="right"/>
    </xf>
    <xf numFmtId="0" fontId="0" fillId="24" borderId="31" xfId="0" applyFont="1" applyFill="1" applyBorder="1" applyAlignment="1">
      <alignment horizontal="left" vertical="justify"/>
    </xf>
    <xf numFmtId="4" fontId="5" fillId="24" borderId="37" xfId="0" applyNumberFormat="1" applyFont="1" applyFill="1" applyBorder="1" applyAlignment="1">
      <alignment horizontal="right"/>
    </xf>
    <xf numFmtId="14" fontId="0" fillId="0" borderId="33" xfId="119" applyNumberFormat="1" applyFont="1" applyBorder="1" applyAlignment="1" quotePrefix="1">
      <alignment horizontal="center"/>
      <protection/>
    </xf>
    <xf numFmtId="14" fontId="0" fillId="24" borderId="33" xfId="0" applyNumberFormat="1" applyFont="1" applyFill="1" applyBorder="1" applyAlignment="1" quotePrefix="1">
      <alignment horizontal="center"/>
    </xf>
    <xf numFmtId="14" fontId="0" fillId="0" borderId="20" xfId="119" applyNumberFormat="1" applyFont="1" applyBorder="1" applyAlignment="1" quotePrefix="1">
      <alignment horizontal="center"/>
      <protection/>
    </xf>
    <xf numFmtId="14" fontId="0" fillId="0" borderId="35" xfId="119" applyNumberFormat="1" applyFont="1" applyBorder="1" applyAlignment="1" quotePrefix="1">
      <alignment horizontal="center"/>
      <protection/>
    </xf>
    <xf numFmtId="0" fontId="5" fillId="0" borderId="33" xfId="119" applyFont="1" applyBorder="1" applyAlignment="1">
      <alignment vertical="top"/>
      <protection/>
    </xf>
    <xf numFmtId="4" fontId="5" fillId="0" borderId="52" xfId="119" applyNumberFormat="1" applyFont="1" applyBorder="1">
      <alignment/>
      <protection/>
    </xf>
    <xf numFmtId="0" fontId="5" fillId="0" borderId="33" xfId="119" applyFont="1" applyBorder="1">
      <alignment/>
      <protection/>
    </xf>
    <xf numFmtId="0" fontId="0" fillId="0" borderId="35" xfId="0" applyBorder="1" applyAlignment="1">
      <alignment horizontal="center"/>
    </xf>
    <xf numFmtId="4" fontId="5" fillId="0" borderId="77" xfId="119" applyNumberFormat="1" applyFont="1" applyBorder="1">
      <alignment/>
      <protection/>
    </xf>
    <xf numFmtId="0" fontId="0" fillId="0" borderId="31" xfId="119" applyFont="1" applyBorder="1" applyAlignment="1">
      <alignment vertical="distributed"/>
      <protection/>
    </xf>
    <xf numFmtId="0" fontId="0" fillId="0" borderId="33" xfId="119" applyFont="1" applyBorder="1" applyAlignment="1" quotePrefix="1">
      <alignment horizontal="center"/>
      <protection/>
    </xf>
    <xf numFmtId="0" fontId="0" fillId="24" borderId="31" xfId="0" applyFont="1" applyFill="1" applyBorder="1" applyAlignment="1">
      <alignment horizontal="right" vertical="top"/>
    </xf>
    <xf numFmtId="0" fontId="0" fillId="24" borderId="33" xfId="0" applyFont="1" applyFill="1" applyBorder="1" applyAlignment="1">
      <alignment horizontal="right" vertical="top"/>
    </xf>
    <xf numFmtId="0" fontId="0" fillId="0" borderId="35" xfId="119" applyBorder="1" applyAlignment="1">
      <alignment horizontal="right" vertical="top"/>
      <protection/>
    </xf>
    <xf numFmtId="0" fontId="13" fillId="4" borderId="37" xfId="119" applyFont="1" applyFill="1" applyBorder="1" applyAlignment="1">
      <alignment horizontal="right" vertical="top"/>
      <protection/>
    </xf>
    <xf numFmtId="0" fontId="5" fillId="0" borderId="35" xfId="119" applyFont="1" applyBorder="1" applyAlignment="1">
      <alignment vertical="justify"/>
      <protection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8" fillId="0" borderId="0" xfId="0" applyFont="1" applyAlignment="1">
      <alignment/>
    </xf>
    <xf numFmtId="0" fontId="5" fillId="25" borderId="33" xfId="0" applyFont="1" applyFill="1" applyBorder="1" applyAlignment="1" applyProtection="1">
      <alignment horizontal="left"/>
      <protection/>
    </xf>
    <xf numFmtId="0" fontId="5" fillId="25" borderId="20" xfId="0" applyFont="1" applyFill="1" applyBorder="1" applyAlignment="1" applyProtection="1">
      <alignment horizontal="left"/>
      <protection/>
    </xf>
    <xf numFmtId="0" fontId="0" fillId="25" borderId="27" xfId="0" applyFont="1" applyFill="1" applyBorder="1" applyAlignment="1" applyProtection="1">
      <alignment horizontal="right"/>
      <protection/>
    </xf>
    <xf numFmtId="0" fontId="5" fillId="25" borderId="31" xfId="0" applyFont="1" applyFill="1" applyBorder="1" applyAlignment="1" applyProtection="1">
      <alignment horizontal="left"/>
      <protection/>
    </xf>
    <xf numFmtId="0" fontId="5" fillId="25" borderId="35" xfId="0" applyFont="1" applyFill="1" applyBorder="1" applyAlignment="1" applyProtection="1">
      <alignment horizontal="left"/>
      <protection/>
    </xf>
    <xf numFmtId="0" fontId="5" fillId="25" borderId="41" xfId="0" applyFont="1" applyFill="1" applyBorder="1" applyAlignment="1">
      <alignment horizontal="center"/>
    </xf>
    <xf numFmtId="0" fontId="5" fillId="25" borderId="51" xfId="0" applyFont="1" applyFill="1" applyBorder="1" applyAlignment="1">
      <alignment horizontal="center"/>
    </xf>
    <xf numFmtId="0" fontId="5" fillId="25" borderId="78" xfId="0" applyFont="1" applyFill="1" applyBorder="1" applyAlignment="1">
      <alignment horizontal="center"/>
    </xf>
    <xf numFmtId="0" fontId="5" fillId="25" borderId="79" xfId="0" applyFont="1" applyFill="1" applyBorder="1" applyAlignment="1" quotePrefix="1">
      <alignment horizontal="center"/>
    </xf>
    <xf numFmtId="0" fontId="5" fillId="25" borderId="80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/>
    </xf>
    <xf numFmtId="0" fontId="5" fillId="25" borderId="33" xfId="0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1" fontId="0" fillId="0" borderId="46" xfId="121" applyNumberFormat="1" applyFont="1" applyBorder="1" applyAlignment="1">
      <alignment wrapText="1"/>
      <protection/>
    </xf>
    <xf numFmtId="0" fontId="77" fillId="29" borderId="27" xfId="0" applyFont="1" applyFill="1" applyBorder="1" applyAlignment="1">
      <alignment horizontal="center"/>
    </xf>
    <xf numFmtId="0" fontId="77" fillId="29" borderId="27" xfId="0" applyFont="1" applyFill="1" applyBorder="1" applyAlignment="1">
      <alignment horizontal="left"/>
    </xf>
    <xf numFmtId="4" fontId="77" fillId="29" borderId="27" xfId="0" applyNumberFormat="1" applyFont="1" applyFill="1" applyBorder="1" applyAlignment="1">
      <alignment/>
    </xf>
    <xf numFmtId="1" fontId="77" fillId="29" borderId="27" xfId="0" applyNumberFormat="1" applyFont="1" applyFill="1" applyBorder="1" applyAlignment="1">
      <alignment/>
    </xf>
    <xf numFmtId="1" fontId="71" fillId="0" borderId="27" xfId="0" applyNumberFormat="1" applyFont="1" applyBorder="1" applyAlignment="1">
      <alignment wrapText="1"/>
    </xf>
    <xf numFmtId="4" fontId="5" fillId="0" borderId="27" xfId="0" applyNumberFormat="1" applyFont="1" applyBorder="1" applyAlignment="1">
      <alignment/>
    </xf>
    <xf numFmtId="4" fontId="73" fillId="34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1" fontId="5" fillId="0" borderId="27" xfId="0" applyNumberFormat="1" applyFont="1" applyBorder="1" applyAlignment="1">
      <alignment wrapText="1"/>
    </xf>
    <xf numFmtId="0" fontId="0" fillId="0" borderId="27" xfId="0" applyBorder="1" applyAlignment="1" quotePrefix="1">
      <alignment/>
    </xf>
    <xf numFmtId="1" fontId="73" fillId="34" borderId="0" xfId="114" applyNumberFormat="1" applyFont="1" applyFill="1">
      <alignment/>
      <protection/>
    </xf>
    <xf numFmtId="0" fontId="0" fillId="0" borderId="20" xfId="119" applyFont="1" applyBorder="1" applyAlignment="1" quotePrefix="1">
      <alignment horizontal="center"/>
      <protection/>
    </xf>
    <xf numFmtId="0" fontId="5" fillId="0" borderId="33" xfId="119" applyFont="1" applyBorder="1" applyAlignment="1">
      <alignment horizontal="left" vertical="top"/>
      <protection/>
    </xf>
    <xf numFmtId="0" fontId="5" fillId="0" borderId="21" xfId="119" applyFont="1" applyBorder="1">
      <alignment/>
      <protection/>
    </xf>
    <xf numFmtId="0" fontId="0" fillId="0" borderId="33" xfId="119" applyFont="1" applyBorder="1" applyAlignment="1">
      <alignment vertical="justify" wrapText="1"/>
      <protection/>
    </xf>
    <xf numFmtId="4" fontId="5" fillId="0" borderId="52" xfId="119" applyNumberFormat="1" applyFont="1" applyBorder="1">
      <alignment/>
      <protection/>
    </xf>
    <xf numFmtId="0" fontId="5" fillId="0" borderId="20" xfId="0" applyFont="1" applyBorder="1" applyAlignment="1">
      <alignment horizontal="center"/>
    </xf>
    <xf numFmtId="0" fontId="5" fillId="0" borderId="33" xfId="119" applyFont="1" applyBorder="1" applyAlignment="1">
      <alignment wrapText="1"/>
      <protection/>
    </xf>
    <xf numFmtId="0" fontId="5" fillId="0" borderId="20" xfId="119" applyFont="1" applyBorder="1" applyAlignment="1" quotePrefix="1">
      <alignment horizontal="center"/>
      <protection/>
    </xf>
    <xf numFmtId="0" fontId="0" fillId="0" borderId="33" xfId="119" applyFont="1" applyBorder="1" applyAlignment="1" quotePrefix="1">
      <alignment horizontal="center" vertical="justify"/>
      <protection/>
    </xf>
    <xf numFmtId="4" fontId="0" fillId="0" borderId="52" xfId="119" applyNumberFormat="1" applyBorder="1" applyAlignment="1">
      <alignment vertical="justify"/>
      <protection/>
    </xf>
    <xf numFmtId="0" fontId="5" fillId="25" borderId="27" xfId="0" applyFont="1" applyFill="1" applyBorder="1" applyAlignment="1" applyProtection="1">
      <alignment horizontal="left"/>
      <protection/>
    </xf>
    <xf numFmtId="0" fontId="0" fillId="25" borderId="27" xfId="0" applyFont="1" applyFill="1" applyBorder="1" applyAlignment="1">
      <alignment/>
    </xf>
    <xf numFmtId="0" fontId="0" fillId="2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25" borderId="27" xfId="0" applyFont="1" applyFill="1" applyBorder="1" applyAlignment="1" applyProtection="1">
      <alignment horizontal="left" vertical="justify"/>
      <protection/>
    </xf>
    <xf numFmtId="0" fontId="5" fillId="36" borderId="27" xfId="0" applyFont="1" applyFill="1" applyBorder="1" applyAlignment="1" applyProtection="1">
      <alignment horizontal="left"/>
      <protection/>
    </xf>
    <xf numFmtId="0" fontId="5" fillId="25" borderId="21" xfId="0" applyFont="1" applyFill="1" applyBorder="1" applyAlignment="1">
      <alignment/>
    </xf>
    <xf numFmtId="0" fontId="0" fillId="25" borderId="27" xfId="0" applyFont="1" applyFill="1" applyBorder="1" applyAlignment="1" applyProtection="1">
      <alignment horizontal="left" vertical="justify"/>
      <protection/>
    </xf>
    <xf numFmtId="4" fontId="4" fillId="30" borderId="27" xfId="0" applyNumberFormat="1" applyFont="1" applyFill="1" applyBorder="1" applyAlignment="1">
      <alignment/>
    </xf>
    <xf numFmtId="4" fontId="5" fillId="30" borderId="27" xfId="115" applyNumberFormat="1" applyFont="1" applyFill="1" applyBorder="1">
      <alignment/>
      <protection/>
    </xf>
    <xf numFmtId="4" fontId="0" fillId="25" borderId="27" xfId="115" applyNumberFormat="1" applyFont="1" applyFill="1" applyBorder="1">
      <alignment/>
      <protection/>
    </xf>
    <xf numFmtId="0" fontId="0" fillId="32" borderId="0" xfId="0" applyFont="1" applyFill="1" applyAlignment="1">
      <alignment horizontal="justify" vertical="center"/>
    </xf>
    <xf numFmtId="0" fontId="3" fillId="0" borderId="21" xfId="0" applyFont="1" applyFill="1" applyBorder="1" applyAlignment="1" applyProtection="1" quotePrefix="1">
      <alignment horizontal="center" vertical="center"/>
      <protection/>
    </xf>
    <xf numFmtId="1" fontId="0" fillId="37" borderId="27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13" fillId="30" borderId="27" xfId="0" applyNumberFormat="1" applyFont="1" applyFill="1" applyBorder="1" applyAlignment="1">
      <alignment/>
    </xf>
    <xf numFmtId="0" fontId="13" fillId="30" borderId="27" xfId="0" applyFont="1" applyFill="1" applyBorder="1" applyAlignment="1">
      <alignment/>
    </xf>
    <xf numFmtId="0" fontId="13" fillId="30" borderId="27" xfId="0" applyFont="1" applyFill="1" applyBorder="1" applyAlignment="1" applyProtection="1">
      <alignment horizontal="right"/>
      <protection/>
    </xf>
    <xf numFmtId="0" fontId="59" fillId="38" borderId="27" xfId="0" applyFont="1" applyFill="1" applyBorder="1" applyAlignment="1" applyProtection="1">
      <alignment horizontal="left"/>
      <protection/>
    </xf>
    <xf numFmtId="0" fontId="59" fillId="38" borderId="27" xfId="0" applyFont="1" applyFill="1" applyBorder="1" applyAlignment="1">
      <alignment/>
    </xf>
    <xf numFmtId="0" fontId="59" fillId="38" borderId="27" xfId="0" applyFont="1" applyFill="1" applyBorder="1" applyAlignment="1" applyProtection="1">
      <alignment horizontal="right"/>
      <protection/>
    </xf>
    <xf numFmtId="1" fontId="59" fillId="38" borderId="27" xfId="0" applyNumberFormat="1" applyFont="1" applyFill="1" applyBorder="1" applyAlignment="1" applyProtection="1">
      <alignment horizontal="right"/>
      <protection/>
    </xf>
    <xf numFmtId="0" fontId="0" fillId="39" borderId="27" xfId="0" applyFont="1" applyFill="1" applyBorder="1" applyAlignment="1" applyProtection="1">
      <alignment horizontal="left"/>
      <protection/>
    </xf>
    <xf numFmtId="0" fontId="0" fillId="39" borderId="27" xfId="0" applyFont="1" applyFill="1" applyBorder="1" applyAlignment="1">
      <alignment/>
    </xf>
    <xf numFmtId="0" fontId="0" fillId="39" borderId="27" xfId="0" applyFont="1" applyFill="1" applyBorder="1" applyAlignment="1" applyProtection="1">
      <alignment horizontal="right"/>
      <protection/>
    </xf>
    <xf numFmtId="0" fontId="0" fillId="37" borderId="27" xfId="0" applyFont="1" applyFill="1" applyBorder="1" applyAlignment="1" applyProtection="1">
      <alignment horizontal="left"/>
      <protection/>
    </xf>
    <xf numFmtId="0" fontId="0" fillId="37" borderId="27" xfId="0" applyFont="1" applyFill="1" applyBorder="1" applyAlignment="1">
      <alignment/>
    </xf>
    <xf numFmtId="0" fontId="0" fillId="37" borderId="27" xfId="0" applyFont="1" applyFill="1" applyBorder="1" applyAlignment="1" applyProtection="1">
      <alignment horizontal="right"/>
      <protection/>
    </xf>
    <xf numFmtId="0" fontId="59" fillId="38" borderId="27" xfId="0" applyFont="1" applyFill="1" applyBorder="1" applyAlignment="1" applyProtection="1" quotePrefix="1">
      <alignment horizontal="left"/>
      <protection/>
    </xf>
    <xf numFmtId="4" fontId="0" fillId="37" borderId="27" xfId="0" applyNumberFormat="1" applyFont="1" applyFill="1" applyBorder="1" applyAlignment="1" applyProtection="1">
      <alignment horizontal="right"/>
      <protection/>
    </xf>
    <xf numFmtId="4" fontId="59" fillId="38" borderId="27" xfId="0" applyNumberFormat="1" applyFont="1" applyFill="1" applyBorder="1" applyAlignment="1" applyProtection="1" quotePrefix="1">
      <alignment horizontal="right"/>
      <protection/>
    </xf>
    <xf numFmtId="4" fontId="59" fillId="38" borderId="27" xfId="0" applyNumberFormat="1" applyFont="1" applyFill="1" applyBorder="1" applyAlignment="1" applyProtection="1">
      <alignment horizontal="right"/>
      <protection/>
    </xf>
    <xf numFmtId="0" fontId="0" fillId="25" borderId="27" xfId="0" applyFont="1" applyFill="1" applyBorder="1" applyAlignment="1" applyProtection="1" quotePrefix="1">
      <alignment horizontal="right"/>
      <protection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0" fontId="5" fillId="40" borderId="81" xfId="0" applyFont="1" applyFill="1" applyBorder="1" applyAlignment="1">
      <alignment horizontal="center" vertical="center" wrapText="1"/>
    </xf>
    <xf numFmtId="0" fontId="5" fillId="40" borderId="82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right" vertical="center" wrapText="1"/>
    </xf>
    <xf numFmtId="4" fontId="5" fillId="42" borderId="26" xfId="0" applyNumberFormat="1" applyFont="1" applyFill="1" applyBorder="1" applyAlignment="1">
      <alignment horizontal="right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right" vertical="center" wrapText="1"/>
    </xf>
    <xf numFmtId="0" fontId="5" fillId="42" borderId="26" xfId="0" applyFont="1" applyFill="1" applyBorder="1" applyAlignment="1">
      <alignment horizontal="right" vertical="center" wrapText="1"/>
    </xf>
    <xf numFmtId="0" fontId="20" fillId="0" borderId="82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42" borderId="26" xfId="0" applyFont="1" applyFill="1" applyBorder="1" applyAlignment="1">
      <alignment horizontal="right" vertical="center" wrapText="1"/>
    </xf>
    <xf numFmtId="0" fontId="5" fillId="42" borderId="83" xfId="0" applyFont="1" applyFill="1" applyBorder="1" applyAlignment="1">
      <alignment vertical="center" wrapText="1"/>
    </xf>
    <xf numFmtId="0" fontId="5" fillId="42" borderId="84" xfId="0" applyFont="1" applyFill="1" applyBorder="1" applyAlignment="1">
      <alignment vertical="center" wrapText="1"/>
    </xf>
    <xf numFmtId="14" fontId="0" fillId="0" borderId="82" xfId="0" applyNumberFormat="1" applyFont="1" applyBorder="1" applyAlignment="1" quotePrefix="1">
      <alignment horizontal="center" vertical="center" wrapText="1"/>
    </xf>
    <xf numFmtId="0" fontId="0" fillId="0" borderId="82" xfId="0" applyFont="1" applyBorder="1" applyAlignment="1" quotePrefix="1">
      <alignment horizontal="center" vertical="center" wrapText="1"/>
    </xf>
    <xf numFmtId="0" fontId="7" fillId="0" borderId="37" xfId="0" applyNumberFormat="1" applyFont="1" applyBorder="1" applyAlignment="1" quotePrefix="1">
      <alignment horizontal="center"/>
    </xf>
    <xf numFmtId="4" fontId="7" fillId="25" borderId="37" xfId="0" applyNumberFormat="1" applyFont="1" applyFill="1" applyBorder="1" applyAlignment="1">
      <alignment/>
    </xf>
    <xf numFmtId="0" fontId="73" fillId="43" borderId="27" xfId="0" applyFont="1" applyFill="1" applyBorder="1" applyAlignment="1" applyProtection="1">
      <alignment horizontal="left"/>
      <protection/>
    </xf>
    <xf numFmtId="4" fontId="73" fillId="43" borderId="27" xfId="0" applyNumberFormat="1" applyFont="1" applyFill="1" applyBorder="1" applyAlignment="1" applyProtection="1">
      <alignment horizontal="right"/>
      <protection/>
    </xf>
    <xf numFmtId="214" fontId="73" fillId="43" borderId="27" xfId="0" applyNumberFormat="1" applyFont="1" applyFill="1" applyBorder="1" applyAlignment="1" applyProtection="1">
      <alignment horizontal="right"/>
      <protection/>
    </xf>
    <xf numFmtId="4" fontId="5" fillId="36" borderId="27" xfId="0" applyNumberFormat="1" applyFont="1" applyFill="1" applyBorder="1" applyAlignment="1" applyProtection="1">
      <alignment horizontal="right"/>
      <protection/>
    </xf>
    <xf numFmtId="214" fontId="5" fillId="36" borderId="27" xfId="0" applyNumberFormat="1" applyFont="1" applyFill="1" applyBorder="1" applyAlignment="1" applyProtection="1">
      <alignment horizontal="right"/>
      <protection/>
    </xf>
    <xf numFmtId="4" fontId="5" fillId="25" borderId="27" xfId="0" applyNumberFormat="1" applyFont="1" applyFill="1" applyBorder="1" applyAlignment="1" applyProtection="1">
      <alignment horizontal="right"/>
      <protection/>
    </xf>
    <xf numFmtId="214" fontId="5" fillId="25" borderId="27" xfId="0" applyNumberFormat="1" applyFont="1" applyFill="1" applyBorder="1" applyAlignment="1" applyProtection="1">
      <alignment horizontal="right"/>
      <protection/>
    </xf>
    <xf numFmtId="4" fontId="0" fillId="25" borderId="27" xfId="0" applyNumberFormat="1" applyFont="1" applyFill="1" applyBorder="1" applyAlignment="1" applyProtection="1">
      <alignment horizontal="right"/>
      <protection/>
    </xf>
    <xf numFmtId="214" fontId="0" fillId="25" borderId="27" xfId="0" applyNumberFormat="1" applyFont="1" applyFill="1" applyBorder="1" applyAlignment="1" applyProtection="1">
      <alignment horizontal="right"/>
      <protection/>
    </xf>
    <xf numFmtId="4" fontId="5" fillId="35" borderId="27" xfId="0" applyNumberFormat="1" applyFont="1" applyFill="1" applyBorder="1" applyAlignment="1" applyProtection="1">
      <alignment horizontal="right"/>
      <protection/>
    </xf>
    <xf numFmtId="214" fontId="5" fillId="35" borderId="27" xfId="0" applyNumberFormat="1" applyFont="1" applyFill="1" applyBorder="1" applyAlignment="1" applyProtection="1">
      <alignment horizontal="right"/>
      <protection/>
    </xf>
    <xf numFmtId="0" fontId="20" fillId="44" borderId="27" xfId="0" applyFont="1" applyFill="1" applyBorder="1" applyAlignment="1" applyProtection="1">
      <alignment horizontal="left"/>
      <protection/>
    </xf>
    <xf numFmtId="4" fontId="20" fillId="44" borderId="27" xfId="0" applyNumberFormat="1" applyFont="1" applyFill="1" applyBorder="1" applyAlignment="1" applyProtection="1">
      <alignment horizontal="right"/>
      <protection/>
    </xf>
    <xf numFmtId="214" fontId="20" fillId="44" borderId="27" xfId="0" applyNumberFormat="1" applyFont="1" applyFill="1" applyBorder="1" applyAlignment="1" applyProtection="1">
      <alignment horizontal="right"/>
      <protection/>
    </xf>
    <xf numFmtId="0" fontId="5" fillId="41" borderId="85" xfId="0" applyFont="1" applyFill="1" applyBorder="1" applyAlignment="1">
      <alignment horizontal="right" vertical="center" wrapText="1"/>
    </xf>
    <xf numFmtId="0" fontId="5" fillId="41" borderId="84" xfId="0" applyFont="1" applyFill="1" applyBorder="1" applyAlignment="1">
      <alignment horizontal="right" vertical="center" wrapText="1"/>
    </xf>
    <xf numFmtId="14" fontId="0" fillId="0" borderId="81" xfId="0" applyNumberFormat="1" applyFont="1" applyBorder="1" applyAlignment="1">
      <alignment horizontal="center" vertical="center" wrapText="1"/>
    </xf>
    <xf numFmtId="14" fontId="0" fillId="0" borderId="82" xfId="0" applyNumberFormat="1" applyFont="1" applyBorder="1" applyAlignment="1">
      <alignment horizontal="center" vertical="center" wrapText="1"/>
    </xf>
    <xf numFmtId="0" fontId="0" fillId="0" borderId="81" xfId="0" applyFont="1" applyBorder="1" applyAlignment="1">
      <alignment vertical="center" wrapText="1"/>
    </xf>
    <xf numFmtId="0" fontId="0" fillId="0" borderId="82" xfId="0" applyFont="1" applyBorder="1" applyAlignment="1">
      <alignment vertical="center" wrapText="1"/>
    </xf>
    <xf numFmtId="0" fontId="0" fillId="0" borderId="81" xfId="0" applyFont="1" applyBorder="1" applyAlignment="1">
      <alignment horizontal="right" vertical="center" wrapText="1"/>
    </xf>
    <xf numFmtId="0" fontId="0" fillId="0" borderId="82" xfId="0" applyFont="1" applyBorder="1" applyAlignment="1">
      <alignment horizontal="right" vertical="center" wrapText="1"/>
    </xf>
    <xf numFmtId="0" fontId="22" fillId="42" borderId="83" xfId="0" applyFont="1" applyFill="1" applyBorder="1" applyAlignment="1">
      <alignment vertical="center" wrapText="1"/>
    </xf>
    <xf numFmtId="0" fontId="22" fillId="42" borderId="84" xfId="0" applyFont="1" applyFill="1" applyBorder="1" applyAlignment="1">
      <alignment vertical="center" wrapText="1"/>
    </xf>
    <xf numFmtId="0" fontId="5" fillId="42" borderId="83" xfId="0" applyFont="1" applyFill="1" applyBorder="1" applyAlignment="1">
      <alignment vertical="center" wrapText="1"/>
    </xf>
    <xf numFmtId="0" fontId="5" fillId="42" borderId="84" xfId="0" applyFont="1" applyFill="1" applyBorder="1" applyAlignment="1">
      <alignment vertical="center" wrapText="1"/>
    </xf>
    <xf numFmtId="14" fontId="0" fillId="0" borderId="81" xfId="0" applyNumberFormat="1" applyFont="1" applyBorder="1" applyAlignment="1" quotePrefix="1">
      <alignment horizontal="center" vertical="center" wrapText="1"/>
    </xf>
    <xf numFmtId="0" fontId="5" fillId="40" borderId="81" xfId="0" applyFont="1" applyFill="1" applyBorder="1" applyAlignment="1">
      <alignment horizontal="center" vertical="center" wrapText="1"/>
    </xf>
    <xf numFmtId="0" fontId="5" fillId="40" borderId="82" xfId="0" applyFont="1" applyFill="1" applyBorder="1" applyAlignment="1">
      <alignment horizontal="center" vertical="center" wrapText="1"/>
    </xf>
    <xf numFmtId="0" fontId="5" fillId="41" borderId="83" xfId="0" applyFont="1" applyFill="1" applyBorder="1" applyAlignment="1">
      <alignment vertical="center" wrapText="1"/>
    </xf>
    <xf numFmtId="0" fontId="5" fillId="41" borderId="84" xfId="0" applyFont="1" applyFill="1" applyBorder="1" applyAlignment="1">
      <alignment vertical="center" wrapText="1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9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vertical="top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13" fillId="30" borderId="27" xfId="0" applyFont="1" applyFill="1" applyBorder="1" applyAlignment="1" applyProtection="1">
      <alignment horizontal="left"/>
      <protection/>
    </xf>
    <xf numFmtId="0" fontId="7" fillId="30" borderId="27" xfId="0" applyFont="1" applyFill="1" applyBorder="1" applyAlignment="1">
      <alignment/>
    </xf>
    <xf numFmtId="0" fontId="20" fillId="44" borderId="27" xfId="0" applyFont="1" applyFill="1" applyBorder="1" applyAlignment="1" applyProtection="1">
      <alignment horizontal="left"/>
      <protection/>
    </xf>
    <xf numFmtId="0" fontId="20" fillId="44" borderId="27" xfId="0" applyFont="1" applyFill="1" applyBorder="1" applyAlignment="1">
      <alignment/>
    </xf>
    <xf numFmtId="0" fontId="5" fillId="25" borderId="27" xfId="0" applyFont="1" applyFill="1" applyBorder="1" applyAlignment="1" applyProtection="1">
      <alignment horizontal="left"/>
      <protection/>
    </xf>
    <xf numFmtId="0" fontId="0" fillId="25" borderId="27" xfId="0" applyFont="1" applyFill="1" applyBorder="1" applyAlignment="1">
      <alignment/>
    </xf>
    <xf numFmtId="0" fontId="5" fillId="36" borderId="27" xfId="0" applyFont="1" applyFill="1" applyBorder="1" applyAlignment="1" applyProtection="1">
      <alignment horizontal="left"/>
      <protection/>
    </xf>
    <xf numFmtId="0" fontId="0" fillId="36" borderId="27" xfId="0" applyFont="1" applyFill="1" applyBorder="1" applyAlignment="1">
      <alignment/>
    </xf>
    <xf numFmtId="0" fontId="5" fillId="35" borderId="27" xfId="0" applyFont="1" applyFill="1" applyBorder="1" applyAlignment="1" applyProtection="1">
      <alignment horizontal="left"/>
      <protection/>
    </xf>
    <xf numFmtId="0" fontId="0" fillId="35" borderId="27" xfId="0" applyFont="1" applyFill="1" applyBorder="1" applyAlignment="1">
      <alignment/>
    </xf>
    <xf numFmtId="0" fontId="5" fillId="25" borderId="46" xfId="0" applyFont="1" applyFill="1" applyBorder="1" applyAlignment="1">
      <alignment horizontal="center"/>
    </xf>
    <xf numFmtId="0" fontId="0" fillId="25" borderId="46" xfId="0" applyFont="1" applyFill="1" applyBorder="1" applyAlignment="1">
      <alignment/>
    </xf>
    <xf numFmtId="0" fontId="5" fillId="25" borderId="59" xfId="0" applyFont="1" applyFill="1" applyBorder="1" applyAlignment="1" applyProtection="1">
      <alignment horizontal="left"/>
      <protection/>
    </xf>
    <xf numFmtId="0" fontId="0" fillId="25" borderId="71" xfId="0" applyFont="1" applyFill="1" applyBorder="1" applyAlignment="1">
      <alignment/>
    </xf>
    <xf numFmtId="0" fontId="5" fillId="25" borderId="49" xfId="0" applyFont="1" applyFill="1" applyBorder="1" applyAlignment="1" applyProtection="1">
      <alignment horizontal="left"/>
      <protection/>
    </xf>
    <xf numFmtId="0" fontId="0" fillId="25" borderId="0" xfId="0" applyFont="1" applyFill="1" applyBorder="1" applyAlignment="1">
      <alignment/>
    </xf>
    <xf numFmtId="0" fontId="73" fillId="43" borderId="27" xfId="0" applyFont="1" applyFill="1" applyBorder="1" applyAlignment="1" applyProtection="1">
      <alignment horizontal="left"/>
      <protection/>
    </xf>
    <xf numFmtId="0" fontId="78" fillId="43" borderId="27" xfId="0" applyFont="1" applyFill="1" applyBorder="1" applyAlignment="1">
      <alignment/>
    </xf>
    <xf numFmtId="0" fontId="52" fillId="0" borderId="86" xfId="120" applyFont="1" applyBorder="1" applyAlignment="1">
      <alignment horizontal="center"/>
      <protection/>
    </xf>
    <xf numFmtId="0" fontId="52" fillId="0" borderId="12" xfId="120" applyFont="1" applyBorder="1" applyAlignment="1">
      <alignment horizontal="center"/>
      <protection/>
    </xf>
    <xf numFmtId="0" fontId="52" fillId="0" borderId="87" xfId="120" applyFont="1" applyBorder="1" applyAlignment="1">
      <alignment horizontal="center"/>
      <protection/>
    </xf>
    <xf numFmtId="0" fontId="52" fillId="0" borderId="88" xfId="120" applyFont="1" applyBorder="1" applyAlignment="1">
      <alignment horizontal="center" wrapText="1"/>
      <protection/>
    </xf>
    <xf numFmtId="0" fontId="52" fillId="0" borderId="89" xfId="120" applyFont="1" applyBorder="1" applyAlignment="1">
      <alignment horizontal="center" wrapText="1"/>
      <protection/>
    </xf>
    <xf numFmtId="0" fontId="52" fillId="0" borderId="37" xfId="120" applyFont="1" applyBorder="1" applyAlignment="1">
      <alignment horizontal="center" wrapText="1"/>
      <protection/>
    </xf>
    <xf numFmtId="0" fontId="52" fillId="0" borderId="63" xfId="120" applyFont="1" applyBorder="1" applyAlignment="1">
      <alignment horizontal="center" wrapText="1"/>
      <protection/>
    </xf>
    <xf numFmtId="0" fontId="52" fillId="0" borderId="45" xfId="120" applyFont="1" applyBorder="1" applyAlignment="1">
      <alignment horizontal="center"/>
      <protection/>
    </xf>
    <xf numFmtId="0" fontId="52" fillId="0" borderId="41" xfId="120" applyFont="1" applyBorder="1" applyAlignment="1">
      <alignment horizontal="center"/>
      <protection/>
    </xf>
    <xf numFmtId="0" fontId="52" fillId="35" borderId="88" xfId="120" applyFont="1" applyFill="1" applyBorder="1" applyAlignment="1">
      <alignment horizontal="center" wrapText="1"/>
      <protection/>
    </xf>
    <xf numFmtId="0" fontId="52" fillId="35" borderId="37" xfId="120" applyFont="1" applyFill="1" applyBorder="1" applyAlignment="1">
      <alignment horizontal="center" wrapText="1"/>
      <protection/>
    </xf>
    <xf numFmtId="0" fontId="44" fillId="21" borderId="59" xfId="0" applyFont="1" applyFill="1" applyBorder="1" applyAlignment="1">
      <alignment horizontal="center" vertical="center" wrapText="1"/>
    </xf>
    <xf numFmtId="0" fontId="44" fillId="21" borderId="58" xfId="0" applyFont="1" applyFill="1" applyBorder="1" applyAlignment="1">
      <alignment horizontal="center" vertical="center" wrapText="1"/>
    </xf>
    <xf numFmtId="0" fontId="56" fillId="26" borderId="41" xfId="0" applyFont="1" applyFill="1" applyBorder="1" applyAlignment="1">
      <alignment horizontal="center" wrapText="1"/>
    </xf>
    <xf numFmtId="0" fontId="56" fillId="26" borderId="60" xfId="0" applyFont="1" applyFill="1" applyBorder="1" applyAlignment="1">
      <alignment horizontal="center" wrapText="1"/>
    </xf>
    <xf numFmtId="0" fontId="44" fillId="0" borderId="3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top" wrapText="1"/>
    </xf>
    <xf numFmtId="0" fontId="44" fillId="0" borderId="60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21" borderId="90" xfId="0" applyFont="1" applyFill="1" applyBorder="1" applyAlignment="1">
      <alignment horizontal="center" vertical="top" wrapText="1"/>
    </xf>
    <xf numFmtId="0" fontId="43" fillId="21" borderId="91" xfId="0" applyFont="1" applyFill="1" applyBorder="1" applyAlignment="1">
      <alignment horizontal="center" vertical="top" wrapText="1"/>
    </xf>
    <xf numFmtId="0" fontId="43" fillId="21" borderId="92" xfId="0" applyFont="1" applyFill="1" applyBorder="1" applyAlignment="1">
      <alignment horizontal="center" vertical="top" wrapText="1"/>
    </xf>
    <xf numFmtId="0" fontId="43" fillId="21" borderId="58" xfId="0" applyFont="1" applyFill="1" applyBorder="1" applyAlignment="1">
      <alignment horizontal="center" vertical="top" wrapText="1"/>
    </xf>
    <xf numFmtId="0" fontId="43" fillId="21" borderId="93" xfId="0" applyFont="1" applyFill="1" applyBorder="1" applyAlignment="1">
      <alignment horizontal="center" vertical="top" wrapText="1"/>
    </xf>
    <xf numFmtId="0" fontId="43" fillId="21" borderId="77" xfId="0" applyFont="1" applyFill="1" applyBorder="1" applyAlignment="1">
      <alignment horizontal="center" vertical="top" wrapText="1"/>
    </xf>
    <xf numFmtId="0" fontId="43" fillId="21" borderId="94" xfId="0" applyFont="1" applyFill="1" applyBorder="1" applyAlignment="1">
      <alignment horizontal="center" vertical="top" wrapText="1"/>
    </xf>
    <xf numFmtId="0" fontId="43" fillId="21" borderId="52" xfId="0" applyFont="1" applyFill="1" applyBorder="1" applyAlignment="1">
      <alignment horizontal="center" vertical="top" wrapText="1"/>
    </xf>
    <xf numFmtId="0" fontId="44" fillId="0" borderId="37" xfId="0" applyFont="1" applyFill="1" applyBorder="1" applyAlignment="1">
      <alignment horizontal="center"/>
    </xf>
    <xf numFmtId="0" fontId="43" fillId="21" borderId="71" xfId="0" applyFont="1" applyFill="1" applyBorder="1" applyAlignment="1">
      <alignment horizontal="center" vertical="top" wrapText="1"/>
    </xf>
    <xf numFmtId="0" fontId="43" fillId="21" borderId="21" xfId="0" applyFont="1" applyFill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3" fillId="21" borderId="42" xfId="0" applyFont="1" applyFill="1" applyBorder="1" applyAlignment="1">
      <alignment horizontal="center" vertical="top" wrapText="1"/>
    </xf>
    <xf numFmtId="0" fontId="43" fillId="21" borderId="60" xfId="0" applyFont="1" applyFill="1" applyBorder="1" applyAlignment="1">
      <alignment horizontal="center" vertical="top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rmalno 3" xfId="115"/>
    <cellStyle name="Normalno 5" xfId="116"/>
    <cellStyle name="Note" xfId="117"/>
    <cellStyle name="Obično 2" xfId="118"/>
    <cellStyle name="Obično_List1" xfId="119"/>
    <cellStyle name="Obično_Plan razvojnih programa" xfId="120"/>
    <cellStyle name="Obično_Prihodi" xfId="121"/>
    <cellStyle name="Obično_Rač.financ." xfId="122"/>
    <cellStyle name="Obično_Sheet1" xfId="123"/>
    <cellStyle name="Output" xfId="124"/>
    <cellStyle name="Percent" xfId="125"/>
    <cellStyle name="Povezana ćelija" xfId="126"/>
    <cellStyle name="Followed Hyperlink" xfId="127"/>
    <cellStyle name="Provjera ćelije" xfId="128"/>
    <cellStyle name="Tekst objašnjenja" xfId="129"/>
    <cellStyle name="Tekst upozorenja" xfId="130"/>
    <cellStyle name="Title" xfId="131"/>
    <cellStyle name="Total" xfId="132"/>
    <cellStyle name="Total 2" xfId="133"/>
    <cellStyle name="Total 2 2" xfId="134"/>
    <cellStyle name="Total 2 3" xfId="135"/>
    <cellStyle name="Total 3" xfId="136"/>
    <cellStyle name="Total 4" xfId="137"/>
    <cellStyle name="Ukupni zbroj" xfId="138"/>
    <cellStyle name="Unos" xfId="139"/>
    <cellStyle name="Currency" xfId="140"/>
    <cellStyle name="Currency [0]" xfId="141"/>
    <cellStyle name="Warning Text" xfId="142"/>
    <cellStyle name="Comma" xfId="143"/>
    <cellStyle name="Comma [0]" xfId="144"/>
    <cellStyle name="Zarez 2" xfId="145"/>
    <cellStyle name="Zarez 2 2" xfId="146"/>
    <cellStyle name="Zarez 3" xfId="147"/>
    <cellStyle name="Zarez 3 2" xfId="148"/>
    <cellStyle name="Zarez 3 2 2" xfId="149"/>
    <cellStyle name="Zarez 3 2 3" xfId="15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9.421875" style="0" customWidth="1"/>
    <col min="2" max="2" width="52.57421875" style="0" customWidth="1"/>
    <col min="3" max="3" width="15.57421875" style="0" customWidth="1"/>
    <col min="4" max="4" width="16.140625" style="0" customWidth="1"/>
    <col min="5" max="5" width="16.57421875" style="0" customWidth="1"/>
  </cols>
  <sheetData>
    <row r="1" spans="1:2" ht="12.75">
      <c r="A1" s="32"/>
      <c r="B1" s="168"/>
    </row>
    <row r="2" ht="12.75">
      <c r="B2" s="169"/>
    </row>
    <row r="3" ht="12.75">
      <c r="B3" s="169"/>
    </row>
    <row r="4" ht="12.75">
      <c r="B4" s="169"/>
    </row>
    <row r="5" spans="1:2" ht="13.5">
      <c r="A5" s="23" t="s">
        <v>33</v>
      </c>
      <c r="B5" s="23"/>
    </row>
    <row r="6" spans="1:2" ht="13.5">
      <c r="A6" s="23" t="s">
        <v>34</v>
      </c>
      <c r="B6" s="23"/>
    </row>
    <row r="7" spans="1:2" ht="13.5">
      <c r="A7" s="159" t="s">
        <v>35</v>
      </c>
      <c r="B7" s="159"/>
    </row>
    <row r="8" spans="1:2" ht="13.5">
      <c r="A8" s="170" t="s">
        <v>32</v>
      </c>
      <c r="B8" s="170"/>
    </row>
    <row r="9" spans="1:3" ht="13.5">
      <c r="A9" s="23" t="s">
        <v>36</v>
      </c>
      <c r="B9" s="23"/>
      <c r="C9" t="s">
        <v>93</v>
      </c>
    </row>
    <row r="10" spans="1:2" ht="13.5">
      <c r="A10" s="23" t="s">
        <v>1500</v>
      </c>
      <c r="B10" s="23"/>
    </row>
    <row r="11" spans="1:2" ht="13.5">
      <c r="A11" s="23" t="s">
        <v>1501</v>
      </c>
      <c r="B11" s="23"/>
    </row>
    <row r="12" spans="1:2" ht="13.5">
      <c r="A12" s="23" t="s">
        <v>1502</v>
      </c>
      <c r="B12" s="23"/>
    </row>
    <row r="14" spans="1:3" ht="15">
      <c r="A14" s="41" t="s">
        <v>101</v>
      </c>
      <c r="B14" s="41"/>
      <c r="C14" s="41"/>
    </row>
    <row r="15" spans="1:3" ht="15">
      <c r="A15" s="41" t="s">
        <v>100</v>
      </c>
      <c r="B15" s="41"/>
      <c r="C15" s="41"/>
    </row>
    <row r="16" spans="1:3" ht="15">
      <c r="A16" s="41" t="s">
        <v>1503</v>
      </c>
      <c r="B16" s="41"/>
      <c r="C16" s="41"/>
    </row>
    <row r="17" spans="1:2" ht="12.75">
      <c r="A17" s="3"/>
      <c r="B17" s="3"/>
    </row>
    <row r="18" spans="1:4" ht="20.25">
      <c r="A18" s="67" t="s">
        <v>1504</v>
      </c>
      <c r="B18" s="67"/>
      <c r="C18" s="3"/>
      <c r="D18" s="3"/>
    </row>
    <row r="19" spans="1:4" ht="20.25">
      <c r="A19" s="38" t="s">
        <v>49</v>
      </c>
      <c r="B19" s="38"/>
      <c r="C19" s="12"/>
      <c r="D19" s="12"/>
    </row>
    <row r="20" spans="1:4" ht="20.25">
      <c r="A20" s="38" t="s">
        <v>864</v>
      </c>
      <c r="B20" s="38"/>
      <c r="C20" s="12"/>
      <c r="D20" s="12"/>
    </row>
    <row r="21" spans="1:3" ht="13.5">
      <c r="A21" s="3"/>
      <c r="B21" s="3"/>
      <c r="C21" s="65"/>
    </row>
    <row r="22" spans="1:4" ht="17.25">
      <c r="A22" s="18"/>
      <c r="B22" s="434" t="s">
        <v>792</v>
      </c>
      <c r="C22" s="9"/>
      <c r="D22" s="66"/>
    </row>
    <row r="23" spans="1:4" ht="13.5">
      <c r="A23" s="18"/>
      <c r="B23" s="18" t="s">
        <v>87</v>
      </c>
      <c r="C23" s="17"/>
      <c r="D23" s="15"/>
    </row>
    <row r="24" spans="1:4" ht="13.5">
      <c r="A24" s="46"/>
      <c r="B24" s="46"/>
      <c r="C24" s="17"/>
      <c r="D24" s="15"/>
    </row>
    <row r="25" spans="1:5" ht="15">
      <c r="A25" s="41" t="s">
        <v>1505</v>
      </c>
      <c r="B25" s="41"/>
      <c r="C25" s="23"/>
      <c r="D25" s="23"/>
      <c r="E25" s="41"/>
    </row>
    <row r="26" spans="1:3" ht="15">
      <c r="A26" s="41" t="s">
        <v>1506</v>
      </c>
      <c r="B26" s="41"/>
      <c r="C26" s="23"/>
    </row>
    <row r="27" spans="1:3" ht="15">
      <c r="A27" s="41"/>
      <c r="B27" s="41"/>
      <c r="C27" s="23"/>
    </row>
    <row r="28" spans="1:5" ht="19.5" customHeight="1" thickBot="1">
      <c r="A28" s="17" t="s">
        <v>70</v>
      </c>
      <c r="B28" s="17"/>
      <c r="C28" s="23"/>
      <c r="D28" s="23"/>
      <c r="E28" s="23"/>
    </row>
    <row r="29" spans="1:5" ht="18" customHeight="1" thickTop="1">
      <c r="A29" s="24"/>
      <c r="B29" s="166"/>
      <c r="C29" s="44" t="s">
        <v>86</v>
      </c>
      <c r="D29" s="45" t="s">
        <v>1</v>
      </c>
      <c r="E29" s="43" t="s">
        <v>86</v>
      </c>
    </row>
    <row r="30" spans="1:5" ht="13.5">
      <c r="A30" s="25"/>
      <c r="B30" s="167"/>
      <c r="C30" s="147" t="s">
        <v>1507</v>
      </c>
      <c r="D30" s="146" t="s">
        <v>865</v>
      </c>
      <c r="E30" s="443" t="s">
        <v>1508</v>
      </c>
    </row>
    <row r="31" spans="1:5" ht="15" customHeight="1">
      <c r="A31" s="27"/>
      <c r="B31" s="27" t="s">
        <v>44</v>
      </c>
      <c r="C31" s="68">
        <f>+Prihodi!C9</f>
        <v>159333555.84</v>
      </c>
      <c r="D31" s="68">
        <f>+Prihodi!D9</f>
        <v>159599687</v>
      </c>
      <c r="E31" s="69">
        <f>+Prihodi!E9</f>
        <v>158760103.12</v>
      </c>
    </row>
    <row r="32" spans="1:5" ht="15" customHeight="1">
      <c r="A32" s="27"/>
      <c r="B32" s="27" t="s">
        <v>63</v>
      </c>
      <c r="C32" s="70">
        <f>+Prihodi!C79</f>
        <v>43220002.05</v>
      </c>
      <c r="D32" s="70">
        <f>+Prihodi!D79</f>
        <v>13853925</v>
      </c>
      <c r="E32" s="71">
        <f>+Prihodi!E79</f>
        <v>11803743.94</v>
      </c>
    </row>
    <row r="33" spans="1:5" ht="15" customHeight="1">
      <c r="A33" s="26"/>
      <c r="B33" s="26" t="s">
        <v>72</v>
      </c>
      <c r="C33" s="72">
        <f>SUM(C31:C32)</f>
        <v>202553557.89</v>
      </c>
      <c r="D33" s="72">
        <f>SUM(D31:D32)</f>
        <v>173453612</v>
      </c>
      <c r="E33" s="71">
        <f>SUM(E31:E32)</f>
        <v>170563847.06</v>
      </c>
    </row>
    <row r="34" spans="1:5" ht="15" customHeight="1">
      <c r="A34" s="27"/>
      <c r="B34" s="27" t="s">
        <v>37</v>
      </c>
      <c r="C34" s="73">
        <f>+Rashodi!C7</f>
        <v>136407348.55</v>
      </c>
      <c r="D34" s="73">
        <f>+Rashodi!D7</f>
        <v>143070514</v>
      </c>
      <c r="E34" s="74">
        <f>+Rashodi!E7</f>
        <v>132276697.21</v>
      </c>
    </row>
    <row r="35" spans="1:5" ht="15" customHeight="1">
      <c r="A35" s="27"/>
      <c r="B35" s="27" t="s">
        <v>84</v>
      </c>
      <c r="C35" s="73">
        <f>+Rashodi!C92</f>
        <v>92087228.8</v>
      </c>
      <c r="D35" s="73">
        <f>+Rashodi!D92</f>
        <v>44128366</v>
      </c>
      <c r="E35" s="74">
        <f>+Rashodi!E92</f>
        <v>31201225.65</v>
      </c>
    </row>
    <row r="36" spans="1:5" ht="15" customHeight="1">
      <c r="A36" s="26"/>
      <c r="B36" s="26" t="s">
        <v>73</v>
      </c>
      <c r="C36" s="75">
        <f>SUM(C34:C35)</f>
        <v>228494577.35000002</v>
      </c>
      <c r="D36" s="75">
        <f>SUM(D34:D35)</f>
        <v>187198880</v>
      </c>
      <c r="E36" s="76">
        <f>SUM(E34:E35)</f>
        <v>163477922.85999998</v>
      </c>
    </row>
    <row r="37" spans="1:5" ht="13.5">
      <c r="A37" s="27"/>
      <c r="B37" s="27"/>
      <c r="C37" s="73"/>
      <c r="D37" s="73"/>
      <c r="E37" s="74"/>
    </row>
    <row r="38" spans="1:5" ht="14.25" thickBot="1">
      <c r="A38" s="29"/>
      <c r="B38" s="29" t="s">
        <v>51</v>
      </c>
      <c r="C38" s="77">
        <f>C33-C36</f>
        <v>-25941019.46000004</v>
      </c>
      <c r="D38" s="77">
        <f>D33-D36</f>
        <v>-13745268</v>
      </c>
      <c r="E38" s="78">
        <f>E33-E36</f>
        <v>7085924.200000018</v>
      </c>
    </row>
    <row r="39" spans="1:5" ht="14.25" thickTop="1">
      <c r="A39" s="28"/>
      <c r="B39" s="28"/>
      <c r="C39" s="79"/>
      <c r="D39" s="79"/>
      <c r="E39" s="79"/>
    </row>
    <row r="40" spans="1:5" ht="18.75" customHeight="1" thickBot="1">
      <c r="A40" s="33"/>
      <c r="B40" s="33" t="s">
        <v>66</v>
      </c>
      <c r="C40" s="79"/>
      <c r="D40" s="79"/>
      <c r="E40" s="79"/>
    </row>
    <row r="41" spans="1:5" ht="14.25" thickTop="1">
      <c r="A41" s="24"/>
      <c r="B41" s="24"/>
      <c r="C41" s="81"/>
      <c r="D41" s="81"/>
      <c r="E41" s="82"/>
    </row>
    <row r="42" spans="1:5" ht="13.5">
      <c r="A42" s="25"/>
      <c r="B42" s="25" t="s">
        <v>62</v>
      </c>
      <c r="C42" s="70">
        <f>+'Rač.financ.'!C9</f>
        <v>46087511.67</v>
      </c>
      <c r="D42" s="70">
        <f>+'Rač.financ.'!D9</f>
        <v>0</v>
      </c>
      <c r="E42" s="71">
        <f>+'Rač.financ.'!E9</f>
        <v>0</v>
      </c>
    </row>
    <row r="43" spans="1:5" ht="13.5">
      <c r="A43" s="27"/>
      <c r="B43" s="27"/>
      <c r="C43" s="73"/>
      <c r="D43" s="73"/>
      <c r="E43" s="74"/>
    </row>
    <row r="44" spans="1:5" ht="13.5">
      <c r="A44" s="25"/>
      <c r="B44" s="25" t="s">
        <v>94</v>
      </c>
      <c r="C44" s="70">
        <f>+'Rač.financ.'!C19</f>
        <v>2539911.98</v>
      </c>
      <c r="D44" s="70">
        <f>+'Rač.financ.'!D19</f>
        <v>6888600</v>
      </c>
      <c r="E44" s="71">
        <f>+'Rač.financ.'!E19</f>
        <v>6871316.06</v>
      </c>
    </row>
    <row r="45" spans="1:5" ht="13.5">
      <c r="A45" s="27"/>
      <c r="B45" s="27"/>
      <c r="C45" s="73"/>
      <c r="D45" s="73"/>
      <c r="E45" s="74"/>
    </row>
    <row r="46" spans="1:5" ht="14.25" thickBot="1">
      <c r="A46" s="29"/>
      <c r="B46" s="29" t="s">
        <v>71</v>
      </c>
      <c r="C46" s="77">
        <f>+C42-C44</f>
        <v>43547599.690000005</v>
      </c>
      <c r="D46" s="77">
        <f>+D42-D44</f>
        <v>-6888600</v>
      </c>
      <c r="E46" s="78">
        <f>+E42-E44</f>
        <v>-6871316.06</v>
      </c>
    </row>
    <row r="47" spans="1:5" ht="14.25" thickTop="1">
      <c r="A47" s="28"/>
      <c r="B47" s="28"/>
      <c r="C47" s="79"/>
      <c r="D47" s="79"/>
      <c r="E47" s="79"/>
    </row>
    <row r="48" spans="1:5" ht="18.75" customHeight="1" thickBot="1">
      <c r="A48" s="17"/>
      <c r="B48" s="17" t="s">
        <v>69</v>
      </c>
      <c r="C48" s="80"/>
      <c r="D48" s="80"/>
      <c r="E48" s="80"/>
    </row>
    <row r="49" spans="1:5" ht="14.25" thickTop="1">
      <c r="A49" s="24"/>
      <c r="B49" s="24"/>
      <c r="C49" s="81"/>
      <c r="D49" s="81"/>
      <c r="E49" s="82"/>
    </row>
    <row r="50" spans="1:5" ht="14.25" thickBot="1">
      <c r="A50" s="29"/>
      <c r="B50" s="29" t="s">
        <v>74</v>
      </c>
      <c r="C50" s="77">
        <f>+'Raspoloživa sredstva pret.god.'!C9</f>
        <v>3027287.41</v>
      </c>
      <c r="D50" s="77">
        <f>+'Raspoloživa sredstva pret.god.'!D9</f>
        <v>20633868</v>
      </c>
      <c r="E50" s="78">
        <f>+'Raspoloživa sredstva pret.god.'!E9</f>
        <v>20633867.64</v>
      </c>
    </row>
    <row r="51" spans="1:5" ht="15" thickBot="1" thickTop="1">
      <c r="A51" s="23"/>
      <c r="B51" s="23"/>
      <c r="C51" s="80"/>
      <c r="D51" s="80"/>
      <c r="E51" s="80"/>
    </row>
    <row r="52" spans="1:5" s="23" customFormat="1" ht="18" customHeight="1" thickTop="1">
      <c r="A52" s="24"/>
      <c r="B52" s="24" t="s">
        <v>75</v>
      </c>
      <c r="C52" s="81"/>
      <c r="D52" s="81"/>
      <c r="E52" s="82"/>
    </row>
    <row r="53" spans="1:5" s="23" customFormat="1" ht="16.5" customHeight="1" thickBot="1">
      <c r="A53" s="29"/>
      <c r="B53" s="29" t="s">
        <v>95</v>
      </c>
      <c r="C53" s="77">
        <f>+C38+C46+C50</f>
        <v>20633867.639999967</v>
      </c>
      <c r="D53" s="77">
        <f>+D38+D46+D50</f>
        <v>0</v>
      </c>
      <c r="E53" s="78">
        <f>+E38+E46+E50</f>
        <v>20848475.78000002</v>
      </c>
    </row>
    <row r="54" ht="13.5" thickTop="1"/>
    <row r="56" spans="1:5" ht="13.5">
      <c r="A56" s="46"/>
      <c r="B56" s="46" t="s">
        <v>52</v>
      </c>
      <c r="C56" s="306"/>
      <c r="D56" s="306"/>
      <c r="E56" s="23"/>
    </row>
    <row r="57" spans="1:5" ht="13.5">
      <c r="A57" s="23"/>
      <c r="B57" s="23"/>
      <c r="C57" s="23"/>
      <c r="D57" s="23"/>
      <c r="E57" s="23"/>
    </row>
    <row r="58" spans="1:5" ht="13.5">
      <c r="A58" s="159"/>
      <c r="B58" s="159"/>
      <c r="C58" s="159"/>
      <c r="D58" s="159"/>
      <c r="E58" s="159"/>
    </row>
    <row r="59" spans="1:5" ht="15">
      <c r="A59" s="608" t="s">
        <v>1737</v>
      </c>
      <c r="B59" s="608"/>
      <c r="C59" s="608"/>
      <c r="D59" s="608"/>
      <c r="E59" s="608"/>
    </row>
    <row r="60" spans="1:5" ht="15">
      <c r="A60" s="608" t="s">
        <v>1738</v>
      </c>
      <c r="B60" s="608"/>
      <c r="C60" s="608"/>
      <c r="D60" s="608"/>
      <c r="E60" s="608"/>
    </row>
    <row r="61" spans="1:5" ht="15">
      <c r="A61" s="608" t="s">
        <v>1739</v>
      </c>
      <c r="B61" s="608"/>
      <c r="C61" s="608"/>
      <c r="D61" s="608"/>
      <c r="E61" s="608"/>
    </row>
    <row r="62" spans="1:5" ht="15">
      <c r="A62" s="608"/>
      <c r="B62" s="608"/>
      <c r="C62" s="608"/>
      <c r="D62" s="608"/>
      <c r="E62" s="608"/>
    </row>
    <row r="63" spans="1:5" ht="15">
      <c r="A63" s="608"/>
      <c r="B63" s="608"/>
      <c r="C63" s="608"/>
      <c r="D63" s="608"/>
      <c r="E63" s="608"/>
    </row>
    <row r="64" spans="1:5" ht="15">
      <c r="A64" s="608"/>
      <c r="B64" s="608"/>
      <c r="C64" s="608"/>
      <c r="D64" s="608"/>
      <c r="E64" s="608"/>
    </row>
    <row r="65" spans="1:5" ht="15">
      <c r="A65" s="608" t="s">
        <v>1740</v>
      </c>
      <c r="B65" s="608"/>
      <c r="C65" s="608"/>
      <c r="D65" s="608"/>
      <c r="E65" s="608"/>
    </row>
    <row r="66" spans="1:5" ht="15">
      <c r="A66" s="608" t="s">
        <v>1741</v>
      </c>
      <c r="B66" s="608"/>
      <c r="C66" s="608"/>
      <c r="D66" s="608"/>
      <c r="E66" s="608"/>
    </row>
    <row r="67" spans="1:5" ht="15">
      <c r="A67" s="608" t="s">
        <v>1742</v>
      </c>
      <c r="B67" s="608"/>
      <c r="C67" s="608"/>
      <c r="D67" s="608"/>
      <c r="E67" s="608"/>
    </row>
    <row r="68" spans="1:5" ht="15">
      <c r="A68" s="608"/>
      <c r="B68" s="608"/>
      <c r="C68" s="608"/>
      <c r="D68" s="608"/>
      <c r="E68" s="608"/>
    </row>
    <row r="69" spans="1:5" ht="15">
      <c r="A69" s="608" t="s">
        <v>1743</v>
      </c>
      <c r="B69" s="608"/>
      <c r="C69" s="608"/>
      <c r="D69" s="608"/>
      <c r="E69" s="608"/>
    </row>
    <row r="70" spans="1:5" ht="15">
      <c r="A70" s="608" t="s">
        <v>1744</v>
      </c>
      <c r="B70" s="608"/>
      <c r="C70" s="608"/>
      <c r="D70" s="608"/>
      <c r="E70" s="608"/>
    </row>
    <row r="71" spans="1:5" ht="15">
      <c r="A71" s="608"/>
      <c r="B71" s="608"/>
      <c r="C71" s="608"/>
      <c r="D71" s="608"/>
      <c r="E71" s="608"/>
    </row>
    <row r="72" spans="1:5" ht="15">
      <c r="A72" s="608" t="s">
        <v>1745</v>
      </c>
      <c r="B72" s="608"/>
      <c r="C72" s="608"/>
      <c r="D72" s="608"/>
      <c r="E72" s="608"/>
    </row>
    <row r="73" spans="1:5" ht="15">
      <c r="A73" s="608"/>
      <c r="B73" s="608"/>
      <c r="C73" s="608"/>
      <c r="D73" s="608"/>
      <c r="E73" s="608"/>
    </row>
    <row r="74" spans="1:5" ht="15">
      <c r="A74" s="608" t="s">
        <v>1746</v>
      </c>
      <c r="B74" s="608"/>
      <c r="C74" s="608"/>
      <c r="D74" s="608"/>
      <c r="E74" s="608"/>
    </row>
    <row r="75" spans="1:5" ht="15">
      <c r="A75" s="608" t="s">
        <v>1747</v>
      </c>
      <c r="B75" s="608"/>
      <c r="C75" s="608"/>
      <c r="D75" s="608"/>
      <c r="E75" s="608"/>
    </row>
    <row r="76" spans="1:5" ht="15">
      <c r="A76" s="608" t="s">
        <v>1748</v>
      </c>
      <c r="B76" s="608"/>
      <c r="C76" s="608"/>
      <c r="D76" s="608"/>
      <c r="E76" s="608"/>
    </row>
    <row r="77" spans="1:5" ht="15">
      <c r="A77" s="608"/>
      <c r="B77" s="608"/>
      <c r="C77" s="608"/>
      <c r="D77" s="608"/>
      <c r="E77" s="608"/>
    </row>
    <row r="78" spans="1:5" ht="15">
      <c r="A78" s="608" t="s">
        <v>1697</v>
      </c>
      <c r="B78" s="608"/>
      <c r="C78" s="608"/>
      <c r="D78" s="608"/>
      <c r="E78" s="608"/>
    </row>
    <row r="79" spans="1:5" ht="15" thickBot="1">
      <c r="A79" s="608"/>
      <c r="B79" s="608"/>
      <c r="C79" s="608"/>
      <c r="D79" s="608"/>
      <c r="E79" s="608"/>
    </row>
    <row r="80" spans="1:5" ht="15">
      <c r="A80" s="611" t="s">
        <v>1698</v>
      </c>
      <c r="B80" s="663" t="s">
        <v>1699</v>
      </c>
      <c r="C80" s="613" t="s">
        <v>1700</v>
      </c>
      <c r="D80" s="613" t="s">
        <v>1701</v>
      </c>
      <c r="E80" s="608"/>
    </row>
    <row r="81" spans="1:5" ht="15" thickBot="1">
      <c r="A81" s="612" t="s">
        <v>1702</v>
      </c>
      <c r="B81" s="664"/>
      <c r="C81" s="614" t="s">
        <v>1749</v>
      </c>
      <c r="D81" s="614" t="s">
        <v>1749</v>
      </c>
      <c r="E81" s="608"/>
    </row>
    <row r="82" spans="1:5" ht="15" thickBot="1">
      <c r="A82" s="612">
        <v>1</v>
      </c>
      <c r="B82" s="614">
        <v>2</v>
      </c>
      <c r="C82" s="614">
        <v>3</v>
      </c>
      <c r="D82" s="614">
        <v>4</v>
      </c>
      <c r="E82" s="608"/>
    </row>
    <row r="83" spans="1:5" ht="15" thickBot="1">
      <c r="A83" s="665" t="s">
        <v>1703</v>
      </c>
      <c r="B83" s="666"/>
      <c r="C83" s="615"/>
      <c r="D83" s="615"/>
      <c r="E83" s="608"/>
    </row>
    <row r="84" spans="1:5" ht="15" thickBot="1">
      <c r="A84" s="660" t="s">
        <v>1704</v>
      </c>
      <c r="B84" s="661"/>
      <c r="C84" s="616">
        <v>20202349.15</v>
      </c>
      <c r="D84" s="616">
        <v>1439757.71</v>
      </c>
      <c r="E84" s="608"/>
    </row>
    <row r="85" spans="1:5" ht="15" thickBot="1">
      <c r="A85" s="617" t="s">
        <v>710</v>
      </c>
      <c r="B85" s="618" t="s">
        <v>246</v>
      </c>
      <c r="C85" s="619">
        <v>6350586.49</v>
      </c>
      <c r="D85" s="620"/>
      <c r="E85" s="608"/>
    </row>
    <row r="86" spans="1:5" ht="15" thickBot="1">
      <c r="A86" s="617" t="s">
        <v>716</v>
      </c>
      <c r="B86" s="618" t="s">
        <v>1705</v>
      </c>
      <c r="C86" s="619">
        <v>571486.91</v>
      </c>
      <c r="D86" s="620"/>
      <c r="E86" s="608"/>
    </row>
    <row r="87" spans="1:5" ht="15" thickBot="1">
      <c r="A87" s="617" t="s">
        <v>718</v>
      </c>
      <c r="B87" s="618" t="s">
        <v>1706</v>
      </c>
      <c r="C87" s="619">
        <v>3367268.12</v>
      </c>
      <c r="D87" s="620"/>
      <c r="E87" s="608"/>
    </row>
    <row r="88" spans="1:5" ht="15" thickBot="1">
      <c r="A88" s="617" t="s">
        <v>738</v>
      </c>
      <c r="B88" s="618" t="s">
        <v>247</v>
      </c>
      <c r="C88" s="619">
        <v>2137420.69</v>
      </c>
      <c r="D88" s="620"/>
      <c r="E88" s="608"/>
    </row>
    <row r="89" spans="1:5" ht="15" thickBot="1">
      <c r="A89" s="617" t="s">
        <v>720</v>
      </c>
      <c r="B89" s="618" t="s">
        <v>1707</v>
      </c>
      <c r="C89" s="619">
        <v>2449986.41</v>
      </c>
      <c r="D89" s="620"/>
      <c r="E89" s="608"/>
    </row>
    <row r="90" spans="1:5" ht="15" thickBot="1">
      <c r="A90" s="617" t="s">
        <v>720</v>
      </c>
      <c r="B90" s="618" t="s">
        <v>1750</v>
      </c>
      <c r="C90" s="619">
        <v>43286.02</v>
      </c>
      <c r="D90" s="620"/>
      <c r="E90" s="608"/>
    </row>
    <row r="91" spans="1:5" ht="15" thickBot="1">
      <c r="A91" s="632" t="s">
        <v>1774</v>
      </c>
      <c r="B91" s="618" t="s">
        <v>1708</v>
      </c>
      <c r="C91" s="619">
        <v>611227.8</v>
      </c>
      <c r="D91" s="620"/>
      <c r="E91" s="608"/>
    </row>
    <row r="92" spans="1:5" ht="27" thickBot="1">
      <c r="A92" s="632" t="s">
        <v>1775</v>
      </c>
      <c r="B92" s="618" t="s">
        <v>1751</v>
      </c>
      <c r="C92" s="619">
        <v>124931.73</v>
      </c>
      <c r="D92" s="620"/>
      <c r="E92" s="608"/>
    </row>
    <row r="93" spans="1:5" ht="15" thickBot="1">
      <c r="A93" s="632" t="s">
        <v>1776</v>
      </c>
      <c r="B93" s="618" t="s">
        <v>1752</v>
      </c>
      <c r="C93" s="619">
        <v>172644.21</v>
      </c>
      <c r="D93" s="620"/>
      <c r="E93" s="608"/>
    </row>
    <row r="94" spans="1:5" ht="15" thickBot="1">
      <c r="A94" s="617" t="s">
        <v>746</v>
      </c>
      <c r="B94" s="618" t="s">
        <v>1753</v>
      </c>
      <c r="C94" s="619">
        <v>218733.71</v>
      </c>
      <c r="D94" s="620"/>
      <c r="E94" s="608"/>
    </row>
    <row r="95" spans="1:5" ht="15" thickBot="1">
      <c r="A95" s="617" t="s">
        <v>748</v>
      </c>
      <c r="B95" s="618" t="s">
        <v>1709</v>
      </c>
      <c r="C95" s="620"/>
      <c r="D95" s="619">
        <v>45815.58</v>
      </c>
      <c r="E95" s="608"/>
    </row>
    <row r="96" spans="1:5" ht="15" thickBot="1">
      <c r="A96" s="617" t="s">
        <v>748</v>
      </c>
      <c r="B96" s="618" t="s">
        <v>1710</v>
      </c>
      <c r="C96" s="620"/>
      <c r="D96" s="619">
        <v>16595.54</v>
      </c>
      <c r="E96" s="608"/>
    </row>
    <row r="97" spans="1:5" ht="27" thickBot="1">
      <c r="A97" s="632" t="s">
        <v>1777</v>
      </c>
      <c r="B97" s="618" t="s">
        <v>1754</v>
      </c>
      <c r="C97" s="619">
        <v>200000</v>
      </c>
      <c r="D97" s="620"/>
      <c r="E97" s="608"/>
    </row>
    <row r="98" spans="1:5" ht="27" thickBot="1">
      <c r="A98" s="632" t="s">
        <v>1777</v>
      </c>
      <c r="B98" s="618" t="s">
        <v>1755</v>
      </c>
      <c r="C98" s="620"/>
      <c r="D98" s="619">
        <v>240000</v>
      </c>
      <c r="E98" s="608"/>
    </row>
    <row r="99" spans="1:5" ht="15">
      <c r="A99" s="662" t="s">
        <v>1778</v>
      </c>
      <c r="B99" s="654" t="s">
        <v>1756</v>
      </c>
      <c r="C99" s="656"/>
      <c r="D99" s="621"/>
      <c r="E99" s="608"/>
    </row>
    <row r="100" spans="1:5" ht="15" thickBot="1">
      <c r="A100" s="653"/>
      <c r="B100" s="655"/>
      <c r="C100" s="657"/>
      <c r="D100" s="619">
        <v>301987.26</v>
      </c>
      <c r="E100" s="608"/>
    </row>
    <row r="101" spans="1:5" ht="15" thickBot="1">
      <c r="A101" s="617" t="s">
        <v>724</v>
      </c>
      <c r="B101" s="618" t="s">
        <v>1711</v>
      </c>
      <c r="C101" s="619">
        <v>3954777.06</v>
      </c>
      <c r="D101" s="620"/>
      <c r="E101" s="608"/>
    </row>
    <row r="102" spans="1:5" ht="15" thickBot="1">
      <c r="A102" s="632" t="s">
        <v>1779</v>
      </c>
      <c r="B102" s="618" t="s">
        <v>1712</v>
      </c>
      <c r="C102" s="620"/>
      <c r="D102" s="619">
        <v>229648.98</v>
      </c>
      <c r="E102" s="608"/>
    </row>
    <row r="103" spans="1:5" ht="15" thickBot="1">
      <c r="A103" s="632" t="s">
        <v>1779</v>
      </c>
      <c r="B103" s="618" t="s">
        <v>1713</v>
      </c>
      <c r="C103" s="620"/>
      <c r="D103" s="619">
        <v>145797.52</v>
      </c>
      <c r="E103" s="608"/>
    </row>
    <row r="104" spans="1:5" ht="15" thickBot="1">
      <c r="A104" s="632" t="s">
        <v>1779</v>
      </c>
      <c r="B104" s="618" t="s">
        <v>1714</v>
      </c>
      <c r="C104" s="620"/>
      <c r="D104" s="620" t="s">
        <v>1757</v>
      </c>
      <c r="E104" s="608"/>
    </row>
    <row r="105" spans="1:5" ht="15" thickBot="1">
      <c r="A105" s="632" t="s">
        <v>1779</v>
      </c>
      <c r="B105" s="618" t="s">
        <v>1715</v>
      </c>
      <c r="C105" s="620"/>
      <c r="D105" s="619">
        <v>12171.08</v>
      </c>
      <c r="E105" s="608"/>
    </row>
    <row r="106" spans="1:5" ht="15" thickBot="1">
      <c r="A106" s="658" t="s">
        <v>1716</v>
      </c>
      <c r="B106" s="659"/>
      <c r="C106" s="616">
        <v>18762591.44</v>
      </c>
      <c r="D106" s="622"/>
      <c r="E106" s="608"/>
    </row>
    <row r="107" spans="1:5" ht="15" thickBot="1">
      <c r="A107" s="617"/>
      <c r="B107" s="618"/>
      <c r="C107" s="620"/>
      <c r="D107" s="620"/>
      <c r="E107" s="608"/>
    </row>
    <row r="108" spans="1:5" ht="15" thickBot="1">
      <c r="A108" s="660" t="s">
        <v>1717</v>
      </c>
      <c r="B108" s="661"/>
      <c r="C108" s="616">
        <v>5772651.01</v>
      </c>
      <c r="D108" s="616">
        <v>4059731.16</v>
      </c>
      <c r="E108" s="608"/>
    </row>
    <row r="109" spans="1:5" ht="15" thickBot="1">
      <c r="A109" s="617" t="s">
        <v>726</v>
      </c>
      <c r="B109" s="618" t="s">
        <v>1718</v>
      </c>
      <c r="C109" s="619">
        <v>5772651.01</v>
      </c>
      <c r="D109" s="620"/>
      <c r="E109" s="608"/>
    </row>
    <row r="110" spans="1:5" ht="15" thickBot="1">
      <c r="A110" s="617" t="s">
        <v>726</v>
      </c>
      <c r="B110" s="618" t="s">
        <v>1719</v>
      </c>
      <c r="C110" s="620"/>
      <c r="D110" s="619">
        <v>4059731.16</v>
      </c>
      <c r="E110" s="608"/>
    </row>
    <row r="111" spans="1:5" ht="15" thickBot="1">
      <c r="A111" s="658" t="s">
        <v>1720</v>
      </c>
      <c r="B111" s="659"/>
      <c r="C111" s="616">
        <v>1712919.85</v>
      </c>
      <c r="D111" s="622"/>
      <c r="E111" s="608"/>
    </row>
    <row r="112" spans="1:5" ht="15" thickBot="1">
      <c r="A112" s="617"/>
      <c r="B112" s="618"/>
      <c r="C112" s="620"/>
      <c r="D112" s="620"/>
      <c r="E112" s="608"/>
    </row>
    <row r="113" spans="1:5" ht="15" thickBot="1">
      <c r="A113" s="660" t="s">
        <v>1721</v>
      </c>
      <c r="B113" s="661"/>
      <c r="C113" s="622"/>
      <c r="D113" s="622"/>
      <c r="E113" s="608"/>
    </row>
    <row r="114" spans="1:5" ht="15" thickBot="1">
      <c r="A114" s="617">
        <v>8</v>
      </c>
      <c r="B114" s="618" t="s">
        <v>172</v>
      </c>
      <c r="C114" s="620"/>
      <c r="D114" s="620"/>
      <c r="E114" s="608"/>
    </row>
    <row r="115" spans="1:5" ht="15" thickBot="1">
      <c r="A115" s="658" t="s">
        <v>1722</v>
      </c>
      <c r="B115" s="659"/>
      <c r="C115" s="622"/>
      <c r="D115" s="622"/>
      <c r="E115" s="608"/>
    </row>
    <row r="116" spans="1:5" ht="15" thickBot="1">
      <c r="A116" s="617"/>
      <c r="B116" s="618"/>
      <c r="C116" s="620"/>
      <c r="D116" s="620"/>
      <c r="E116" s="608"/>
    </row>
    <row r="117" spans="1:5" ht="25.5" customHeight="1" thickBot="1">
      <c r="A117" s="660" t="s">
        <v>1723</v>
      </c>
      <c r="B117" s="661"/>
      <c r="C117" s="616">
        <v>20475511.29</v>
      </c>
      <c r="D117" s="622"/>
      <c r="E117" s="608"/>
    </row>
    <row r="118" spans="1:5" ht="15" thickBot="1">
      <c r="A118" s="630"/>
      <c r="B118" s="631"/>
      <c r="C118" s="622"/>
      <c r="D118" s="622"/>
      <c r="E118" s="608"/>
    </row>
    <row r="119" spans="1:5" ht="15" thickBot="1">
      <c r="A119" s="630"/>
      <c r="B119" s="631"/>
      <c r="C119" s="622"/>
      <c r="D119" s="622"/>
      <c r="E119" s="608"/>
    </row>
    <row r="120" spans="1:5" ht="15" thickBot="1">
      <c r="A120" s="630"/>
      <c r="B120" s="631"/>
      <c r="C120" s="622"/>
      <c r="D120" s="622"/>
      <c r="E120" s="608"/>
    </row>
    <row r="121" spans="1:5" ht="15" thickBot="1">
      <c r="A121" s="665" t="s">
        <v>1724</v>
      </c>
      <c r="B121" s="666"/>
      <c r="C121" s="650"/>
      <c r="D121" s="651"/>
      <c r="E121" s="608"/>
    </row>
    <row r="122" spans="1:5" ht="15" thickBot="1">
      <c r="A122" s="660" t="s">
        <v>1704</v>
      </c>
      <c r="B122" s="661"/>
      <c r="C122" s="616">
        <v>385667.11</v>
      </c>
      <c r="D122" s="616">
        <v>12702.62</v>
      </c>
      <c r="E122" s="608"/>
    </row>
    <row r="123" spans="1:5" ht="15" thickBot="1">
      <c r="A123" s="632" t="s">
        <v>1780</v>
      </c>
      <c r="B123" s="618" t="s">
        <v>1758</v>
      </c>
      <c r="C123" s="619">
        <v>5000</v>
      </c>
      <c r="D123" s="620"/>
      <c r="E123" s="608"/>
    </row>
    <row r="124" spans="1:5" ht="15" thickBot="1">
      <c r="A124" s="623"/>
      <c r="B124" s="624" t="s">
        <v>1725</v>
      </c>
      <c r="C124" s="625">
        <v>5000</v>
      </c>
      <c r="D124" s="626"/>
      <c r="E124" s="608"/>
    </row>
    <row r="125" spans="1:5" ht="15" thickBot="1">
      <c r="A125" s="617" t="s">
        <v>769</v>
      </c>
      <c r="B125" s="618" t="s">
        <v>1759</v>
      </c>
      <c r="C125" s="620">
        <v>329.93</v>
      </c>
      <c r="D125" s="627"/>
      <c r="E125" s="608"/>
    </row>
    <row r="126" spans="1:5" ht="15" thickBot="1">
      <c r="A126" s="623"/>
      <c r="B126" s="624" t="s">
        <v>1760</v>
      </c>
      <c r="C126" s="626">
        <v>329.93</v>
      </c>
      <c r="D126" s="626"/>
      <c r="E126" s="608"/>
    </row>
    <row r="127" spans="1:5" ht="27" thickBot="1">
      <c r="A127" s="632" t="s">
        <v>1781</v>
      </c>
      <c r="B127" s="618" t="s">
        <v>1761</v>
      </c>
      <c r="C127" s="619">
        <v>48800</v>
      </c>
      <c r="D127" s="620"/>
      <c r="E127" s="608"/>
    </row>
    <row r="128" spans="1:5" ht="27" thickBot="1">
      <c r="A128" s="632" t="s">
        <v>1780</v>
      </c>
      <c r="B128" s="618" t="s">
        <v>1762</v>
      </c>
      <c r="C128" s="619">
        <v>8702</v>
      </c>
      <c r="D128" s="620"/>
      <c r="E128" s="608"/>
    </row>
    <row r="129" spans="1:5" ht="27" thickBot="1">
      <c r="A129" s="617" t="s">
        <v>769</v>
      </c>
      <c r="B129" s="618" t="s">
        <v>1763</v>
      </c>
      <c r="C129" s="619">
        <v>22380.28</v>
      </c>
      <c r="D129" s="620"/>
      <c r="E129" s="608"/>
    </row>
    <row r="130" spans="1:5" ht="15" thickBot="1">
      <c r="A130" s="623"/>
      <c r="B130" s="624" t="s">
        <v>1726</v>
      </c>
      <c r="C130" s="625">
        <v>79882.28</v>
      </c>
      <c r="D130" s="626"/>
      <c r="E130" s="608"/>
    </row>
    <row r="131" spans="1:5" ht="22.5" customHeight="1">
      <c r="A131" s="652" t="s">
        <v>1781</v>
      </c>
      <c r="B131" s="654" t="s">
        <v>1764</v>
      </c>
      <c r="C131" s="621"/>
      <c r="D131" s="656"/>
      <c r="E131" s="608"/>
    </row>
    <row r="132" spans="1:5" ht="15" thickBot="1">
      <c r="A132" s="653"/>
      <c r="B132" s="655"/>
      <c r="C132" s="619">
        <v>16104.25</v>
      </c>
      <c r="D132" s="657"/>
      <c r="E132" s="608"/>
    </row>
    <row r="133" spans="1:5" ht="39.75" thickBot="1">
      <c r="A133" s="632" t="s">
        <v>1780</v>
      </c>
      <c r="B133" s="618" t="s">
        <v>1765</v>
      </c>
      <c r="C133" s="619">
        <v>10040</v>
      </c>
      <c r="D133" s="620"/>
      <c r="E133" s="608"/>
    </row>
    <row r="134" spans="1:5" ht="15" thickBot="1">
      <c r="A134" s="623"/>
      <c r="B134" s="624" t="s">
        <v>1727</v>
      </c>
      <c r="C134" s="625">
        <v>26144.25</v>
      </c>
      <c r="D134" s="626"/>
      <c r="E134" s="608"/>
    </row>
    <row r="135" spans="1:5" ht="27" thickBot="1">
      <c r="A135" s="633" t="s">
        <v>1780</v>
      </c>
      <c r="B135" s="618" t="s">
        <v>1728</v>
      </c>
      <c r="C135" s="619">
        <v>7000</v>
      </c>
      <c r="D135" s="620"/>
      <c r="E135" s="608"/>
    </row>
    <row r="136" spans="1:5" ht="15" thickBot="1">
      <c r="A136" s="617" t="s">
        <v>769</v>
      </c>
      <c r="B136" s="618" t="s">
        <v>1766</v>
      </c>
      <c r="C136" s="619">
        <v>3685.18</v>
      </c>
      <c r="D136" s="620"/>
      <c r="E136" s="608"/>
    </row>
    <row r="137" spans="1:5" ht="15" thickBot="1">
      <c r="A137" s="623"/>
      <c r="B137" s="624" t="s">
        <v>1729</v>
      </c>
      <c r="C137" s="625">
        <v>10685.18</v>
      </c>
      <c r="D137" s="626"/>
      <c r="E137" s="608"/>
    </row>
    <row r="138" spans="1:5" ht="27" thickBot="1">
      <c r="A138" s="617" t="s">
        <v>730</v>
      </c>
      <c r="B138" s="618" t="s">
        <v>1730</v>
      </c>
      <c r="C138" s="619">
        <v>68834.53</v>
      </c>
      <c r="D138" s="620"/>
      <c r="E138" s="608"/>
    </row>
    <row r="139" spans="1:5" ht="27" thickBot="1">
      <c r="A139" s="632" t="s">
        <v>1782</v>
      </c>
      <c r="B139" s="618" t="s">
        <v>1767</v>
      </c>
      <c r="C139" s="619">
        <v>12000</v>
      </c>
      <c r="D139" s="620"/>
      <c r="E139" s="608"/>
    </row>
    <row r="140" spans="1:5" ht="27" thickBot="1">
      <c r="A140" s="617" t="s">
        <v>758</v>
      </c>
      <c r="B140" s="618" t="s">
        <v>1731</v>
      </c>
      <c r="C140" s="620"/>
      <c r="D140" s="619">
        <v>12702.62</v>
      </c>
      <c r="E140" s="608"/>
    </row>
    <row r="141" spans="1:5" ht="27" thickBot="1">
      <c r="A141" s="617" t="s">
        <v>776</v>
      </c>
      <c r="B141" s="618" t="s">
        <v>1732</v>
      </c>
      <c r="C141" s="619">
        <v>25073.89</v>
      </c>
      <c r="D141" s="620"/>
      <c r="E141" s="608"/>
    </row>
    <row r="142" spans="1:5" ht="15" thickBot="1">
      <c r="A142" s="623"/>
      <c r="B142" s="624" t="s">
        <v>1733</v>
      </c>
      <c r="C142" s="625">
        <v>105908.42</v>
      </c>
      <c r="D142" s="625">
        <v>12702.62</v>
      </c>
      <c r="E142" s="608"/>
    </row>
    <row r="143" spans="1:5" ht="15" thickBot="1">
      <c r="A143" s="617" t="s">
        <v>744</v>
      </c>
      <c r="B143" s="618" t="s">
        <v>1734</v>
      </c>
      <c r="C143" s="619">
        <v>8090.34</v>
      </c>
      <c r="D143" s="626"/>
      <c r="E143" s="608"/>
    </row>
    <row r="144" spans="1:5" ht="15" thickBot="1">
      <c r="A144" s="628"/>
      <c r="B144" s="624" t="s">
        <v>1768</v>
      </c>
      <c r="C144" s="625">
        <v>8090.34</v>
      </c>
      <c r="D144" s="626"/>
      <c r="E144" s="608"/>
    </row>
    <row r="145" spans="1:5" ht="27" thickBot="1">
      <c r="A145" s="617" t="s">
        <v>744</v>
      </c>
      <c r="B145" s="618" t="s">
        <v>1769</v>
      </c>
      <c r="C145" s="619">
        <v>60000</v>
      </c>
      <c r="D145" s="620"/>
      <c r="E145" s="608"/>
    </row>
    <row r="146" spans="1:5" ht="27" thickBot="1">
      <c r="A146" s="632" t="s">
        <v>1783</v>
      </c>
      <c r="B146" s="618" t="s">
        <v>1770</v>
      </c>
      <c r="C146" s="619">
        <v>77814.85</v>
      </c>
      <c r="D146" s="620"/>
      <c r="E146" s="608"/>
    </row>
    <row r="147" spans="1:5" ht="15" thickBot="1">
      <c r="A147" s="628"/>
      <c r="B147" s="624" t="s">
        <v>1735</v>
      </c>
      <c r="C147" s="625">
        <v>137814.85</v>
      </c>
      <c r="D147" s="626"/>
      <c r="E147" s="608"/>
    </row>
    <row r="148" spans="1:5" ht="39.75" thickBot="1">
      <c r="A148" s="628" t="s">
        <v>744</v>
      </c>
      <c r="B148" s="624" t="s">
        <v>1771</v>
      </c>
      <c r="C148" s="625">
        <v>11811.86</v>
      </c>
      <c r="D148" s="626"/>
      <c r="E148" s="608"/>
    </row>
    <row r="149" spans="1:5" ht="15" thickBot="1">
      <c r="A149" s="658" t="s">
        <v>1772</v>
      </c>
      <c r="B149" s="659"/>
      <c r="C149" s="616">
        <v>372964.49</v>
      </c>
      <c r="D149" s="629"/>
      <c r="E149" s="608"/>
    </row>
    <row r="150" spans="1:5" ht="15" thickBot="1">
      <c r="A150" s="617"/>
      <c r="B150" s="618"/>
      <c r="C150" s="620"/>
      <c r="D150" s="620"/>
      <c r="E150" s="608"/>
    </row>
    <row r="151" spans="1:5" ht="25.5" customHeight="1" thickBot="1">
      <c r="A151" s="660" t="s">
        <v>1773</v>
      </c>
      <c r="B151" s="661"/>
      <c r="C151" s="616">
        <v>372964.49</v>
      </c>
      <c r="D151" s="629"/>
      <c r="E151" s="608"/>
    </row>
    <row r="152" spans="1:5" ht="15" thickBot="1">
      <c r="A152" s="617"/>
      <c r="B152" s="618"/>
      <c r="C152" s="620"/>
      <c r="D152" s="620"/>
      <c r="E152" s="608"/>
    </row>
    <row r="153" spans="1:5" ht="25.5" customHeight="1" thickBot="1">
      <c r="A153" s="660" t="s">
        <v>1736</v>
      </c>
      <c r="B153" s="661"/>
      <c r="C153" s="616">
        <v>20848475.78</v>
      </c>
      <c r="D153" s="622"/>
      <c r="E153" s="608"/>
    </row>
    <row r="154" spans="1:5" ht="15">
      <c r="A154" s="608"/>
      <c r="B154" s="608"/>
      <c r="C154" s="608"/>
      <c r="D154" s="608"/>
      <c r="E154" s="608"/>
    </row>
    <row r="155" spans="1:5" ht="15">
      <c r="A155" s="608"/>
      <c r="B155" s="608"/>
      <c r="C155" s="608"/>
      <c r="D155" s="608"/>
      <c r="E155" s="608"/>
    </row>
    <row r="156" spans="1:5" ht="13.5">
      <c r="A156" s="18"/>
      <c r="B156" s="16" t="s">
        <v>1822</v>
      </c>
      <c r="C156" s="159"/>
      <c r="D156" s="609"/>
      <c r="E156" s="610"/>
    </row>
    <row r="157" spans="1:5" ht="13.5">
      <c r="A157" s="159"/>
      <c r="B157" s="159"/>
      <c r="C157" s="159"/>
      <c r="D157" s="159"/>
      <c r="E157" s="610"/>
    </row>
    <row r="158" spans="1:5" ht="15">
      <c r="A158" s="608" t="s">
        <v>1784</v>
      </c>
      <c r="B158" s="608"/>
      <c r="C158" s="608"/>
      <c r="D158" s="608"/>
      <c r="E158" s="608"/>
    </row>
    <row r="159" spans="1:5" ht="15">
      <c r="A159" s="608" t="s">
        <v>1785</v>
      </c>
      <c r="B159" s="608"/>
      <c r="C159" s="608"/>
      <c r="D159" s="608"/>
      <c r="E159" s="608"/>
    </row>
    <row r="160" spans="1:5" ht="15">
      <c r="A160" s="608"/>
      <c r="B160" s="608"/>
      <c r="C160" s="608"/>
      <c r="D160" s="608"/>
      <c r="E160" s="608"/>
    </row>
    <row r="161" spans="1:5" ht="13.5">
      <c r="A161" s="18"/>
      <c r="B161" s="16" t="s">
        <v>1821</v>
      </c>
      <c r="C161" s="159"/>
      <c r="D161" s="609"/>
      <c r="E161" s="159"/>
    </row>
    <row r="162" spans="1:5" ht="13.5">
      <c r="A162" s="159"/>
      <c r="B162" s="159"/>
      <c r="C162" s="159"/>
      <c r="D162" s="159"/>
      <c r="E162" s="159"/>
    </row>
    <row r="163" spans="1:5" ht="15">
      <c r="A163" s="41" t="s">
        <v>98</v>
      </c>
      <c r="B163" s="41"/>
      <c r="C163" s="41"/>
      <c r="D163" s="41"/>
      <c r="E163" s="41"/>
    </row>
    <row r="164" spans="1:5" ht="15">
      <c r="A164" s="41" t="s">
        <v>99</v>
      </c>
      <c r="B164" s="41"/>
      <c r="C164" s="41"/>
      <c r="D164" s="41"/>
      <c r="E164" s="41"/>
    </row>
  </sheetData>
  <sheetProtection/>
  <mergeCells count="20">
    <mergeCell ref="B80:B81"/>
    <mergeCell ref="A83:B83"/>
    <mergeCell ref="A84:B84"/>
    <mergeCell ref="A115:B115"/>
    <mergeCell ref="A117:B117"/>
    <mergeCell ref="A121:B121"/>
    <mergeCell ref="A122:B122"/>
    <mergeCell ref="A108:B108"/>
    <mergeCell ref="A99:A100"/>
    <mergeCell ref="B99:B100"/>
    <mergeCell ref="C99:C100"/>
    <mergeCell ref="A106:B106"/>
    <mergeCell ref="A111:B111"/>
    <mergeCell ref="A113:B113"/>
    <mergeCell ref="A131:A132"/>
    <mergeCell ref="B131:B132"/>
    <mergeCell ref="D131:D132"/>
    <mergeCell ref="A149:B149"/>
    <mergeCell ref="A151:B151"/>
    <mergeCell ref="A153:B153"/>
  </mergeCells>
  <printOptions/>
  <pageMargins left="0.8267716535433072" right="0.5905511811023623" top="0.984251968503937" bottom="0.4724409448818898" header="0.984251968503937" footer="0.5118110236220472"/>
  <pageSetup horizontalDpi="600" verticalDpi="600" orientation="portrait" paperSize="9" scale="80" r:id="rId4"/>
  <legacyDrawing r:id="rId3"/>
  <oleObjects>
    <oleObject progId="CorelDraw.Graphic.8" shapeId="584011" r:id="rId1"/>
    <oleObject progId="CorelDraw.Graphic.8" shapeId="127841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ED74"/>
  <sheetViews>
    <sheetView zoomScale="115" zoomScaleNormal="115" zoomScalePageLayoutView="0" workbookViewId="0" topLeftCell="A1">
      <selection activeCell="C3" sqref="C3"/>
    </sheetView>
  </sheetViews>
  <sheetFormatPr defaultColWidth="9.140625" defaultRowHeight="12.75"/>
  <cols>
    <col min="1" max="1" width="17.8515625" style="0" customWidth="1"/>
    <col min="2" max="2" width="6.28125" style="0" customWidth="1"/>
    <col min="3" max="3" width="69.57421875" style="0" customWidth="1"/>
    <col min="4" max="4" width="18.57421875" style="0" customWidth="1"/>
    <col min="5" max="5" width="17.57421875" style="0" customWidth="1"/>
    <col min="6" max="6" width="8.140625" style="0" customWidth="1"/>
  </cols>
  <sheetData>
    <row r="1" ht="3" customHeight="1"/>
    <row r="2" spans="1:6" s="3" customFormat="1" ht="17.25">
      <c r="A2" s="4"/>
      <c r="B2" s="4"/>
      <c r="C2" s="37" t="s">
        <v>29</v>
      </c>
      <c r="D2" s="83"/>
      <c r="E2" s="83"/>
      <c r="F2" s="49"/>
    </row>
    <row r="3" spans="1:6" s="3" customFormat="1" ht="15.75" customHeight="1">
      <c r="A3" s="4"/>
      <c r="B3" s="4"/>
      <c r="C3" s="6" t="s">
        <v>1786</v>
      </c>
      <c r="D3" s="83"/>
      <c r="E3" s="83"/>
      <c r="F3" s="49"/>
    </row>
    <row r="4" spans="1:6" s="3" customFormat="1" ht="6" customHeight="1">
      <c r="A4" s="4"/>
      <c r="B4" s="4"/>
      <c r="C4" s="6"/>
      <c r="D4" s="83"/>
      <c r="E4" s="83"/>
      <c r="F4" s="49"/>
    </row>
    <row r="5" spans="1:134" s="23" customFormat="1" ht="13.5">
      <c r="A5" s="23" t="s">
        <v>1574</v>
      </c>
      <c r="C5" s="34"/>
      <c r="D5" s="84"/>
      <c r="E5" s="84"/>
      <c r="ED5" s="35"/>
    </row>
    <row r="6" spans="1:134" s="23" customFormat="1" ht="13.5">
      <c r="A6" s="23" t="s">
        <v>30</v>
      </c>
      <c r="C6" s="34"/>
      <c r="D6" s="84"/>
      <c r="E6" s="84"/>
      <c r="ED6" s="35"/>
    </row>
    <row r="7" spans="3:134" s="23" customFormat="1" ht="9.75" customHeight="1">
      <c r="C7" s="34"/>
      <c r="D7" s="84"/>
      <c r="E7" s="84"/>
      <c r="ED7" s="35"/>
    </row>
    <row r="8" spans="1:2" ht="15">
      <c r="A8" s="422" t="s">
        <v>783</v>
      </c>
      <c r="B8" s="422"/>
    </row>
    <row r="9" spans="1:2" ht="9" customHeight="1" thickBot="1">
      <c r="A9" s="41"/>
      <c r="B9" s="41"/>
    </row>
    <row r="10" spans="1:6" s="86" customFormat="1" ht="15" customHeight="1">
      <c r="A10" s="132" t="s">
        <v>27</v>
      </c>
      <c r="B10" s="133"/>
      <c r="C10" s="133"/>
      <c r="D10" s="330" t="s">
        <v>1</v>
      </c>
      <c r="E10" s="331" t="s">
        <v>86</v>
      </c>
      <c r="F10" s="47" t="s">
        <v>85</v>
      </c>
    </row>
    <row r="11" spans="1:6" s="86" customFormat="1" ht="13.5" customHeight="1" thickBot="1">
      <c r="A11" s="134" t="s">
        <v>26</v>
      </c>
      <c r="B11" s="31"/>
      <c r="C11" s="31" t="s">
        <v>28</v>
      </c>
      <c r="D11" s="328" t="s">
        <v>865</v>
      </c>
      <c r="E11" s="329" t="s">
        <v>1508</v>
      </c>
      <c r="F11" s="48" t="s">
        <v>3</v>
      </c>
    </row>
    <row r="12" spans="1:6" ht="12.75">
      <c r="A12" s="39" t="s">
        <v>50</v>
      </c>
      <c r="B12" s="587"/>
      <c r="C12" s="40">
        <v>2</v>
      </c>
      <c r="D12" s="59">
        <v>3</v>
      </c>
      <c r="E12" s="59">
        <v>4</v>
      </c>
      <c r="F12" s="56">
        <v>5</v>
      </c>
    </row>
    <row r="13" ht="6" customHeight="1"/>
    <row r="14" spans="1:6" s="589" customFormat="1" ht="13.5" customHeight="1">
      <c r="A14" s="675" t="s">
        <v>256</v>
      </c>
      <c r="B14" s="676"/>
      <c r="C14" s="591" t="s">
        <v>939</v>
      </c>
      <c r="D14" s="592" t="s">
        <v>1575</v>
      </c>
      <c r="E14" s="592" t="s">
        <v>1576</v>
      </c>
      <c r="F14" s="590">
        <f>E14/D14*100</f>
        <v>87.76930841700865</v>
      </c>
    </row>
    <row r="15" spans="1:6" ht="13.5" customHeight="1">
      <c r="A15" s="593" t="s">
        <v>1577</v>
      </c>
      <c r="B15" s="593" t="s">
        <v>1578</v>
      </c>
      <c r="C15" s="594" t="s">
        <v>1579</v>
      </c>
      <c r="D15" s="595" t="s">
        <v>1580</v>
      </c>
      <c r="E15" s="595" t="s">
        <v>1581</v>
      </c>
      <c r="F15" s="596">
        <f>E15/D15*100</f>
        <v>89.86214286803683</v>
      </c>
    </row>
    <row r="16" spans="1:6" s="171" customFormat="1" ht="13.5" customHeight="1">
      <c r="A16" s="597" t="s">
        <v>1582</v>
      </c>
      <c r="B16" s="597" t="s">
        <v>1583</v>
      </c>
      <c r="C16" s="598" t="s">
        <v>1579</v>
      </c>
      <c r="D16" s="599" t="s">
        <v>1584</v>
      </c>
      <c r="E16" s="599" t="s">
        <v>1585</v>
      </c>
      <c r="F16" s="588">
        <f aca="true" t="shared" si="0" ref="F16:F30">E16/D16*100</f>
        <v>90.16417822433094</v>
      </c>
    </row>
    <row r="17" spans="1:6" s="171" customFormat="1" ht="13.5" customHeight="1">
      <c r="A17" s="597" t="s">
        <v>1582</v>
      </c>
      <c r="B17" s="597" t="s">
        <v>1586</v>
      </c>
      <c r="C17" s="598" t="s">
        <v>1587</v>
      </c>
      <c r="D17" s="599" t="s">
        <v>1067</v>
      </c>
      <c r="E17" s="599" t="s">
        <v>1588</v>
      </c>
      <c r="F17" s="588">
        <f t="shared" si="0"/>
        <v>74.89515189873418</v>
      </c>
    </row>
    <row r="18" spans="1:6" s="171" customFormat="1" ht="13.5" customHeight="1">
      <c r="A18" s="577" t="s">
        <v>1589</v>
      </c>
      <c r="B18" s="577" t="s">
        <v>1590</v>
      </c>
      <c r="C18" s="576" t="s">
        <v>1591</v>
      </c>
      <c r="D18" s="540" t="s">
        <v>1480</v>
      </c>
      <c r="E18" s="607" t="s">
        <v>946</v>
      </c>
      <c r="F18" s="437">
        <f>E18/D18*100</f>
        <v>0</v>
      </c>
    </row>
    <row r="19" spans="1:6" ht="13.5" customHeight="1">
      <c r="A19" s="577" t="s">
        <v>1589</v>
      </c>
      <c r="B19" s="577" t="s">
        <v>1592</v>
      </c>
      <c r="C19" s="576" t="s">
        <v>1593</v>
      </c>
      <c r="D19" s="540" t="s">
        <v>1480</v>
      </c>
      <c r="E19" s="540" t="s">
        <v>1480</v>
      </c>
      <c r="F19" s="437">
        <f>E19/D19*100</f>
        <v>100</v>
      </c>
    </row>
    <row r="20" spans="1:6" s="171" customFormat="1" ht="13.5" customHeight="1">
      <c r="A20" s="577" t="s">
        <v>1589</v>
      </c>
      <c r="B20" s="577" t="s">
        <v>1594</v>
      </c>
      <c r="C20" s="576" t="s">
        <v>1595</v>
      </c>
      <c r="D20" s="540" t="s">
        <v>1480</v>
      </c>
      <c r="E20" s="540" t="s">
        <v>1596</v>
      </c>
      <c r="F20" s="437">
        <f>E20/D20*100</f>
        <v>99.68207594936709</v>
      </c>
    </row>
    <row r="21" spans="1:6" ht="13.5" customHeight="1">
      <c r="A21" s="577" t="s">
        <v>1589</v>
      </c>
      <c r="B21" s="577" t="s">
        <v>1597</v>
      </c>
      <c r="C21" s="576" t="s">
        <v>1598</v>
      </c>
      <c r="D21" s="540" t="s">
        <v>1480</v>
      </c>
      <c r="E21" s="540" t="s">
        <v>1599</v>
      </c>
      <c r="F21" s="437">
        <f>E21/D21*100</f>
        <v>99.8985316455696</v>
      </c>
    </row>
    <row r="22" spans="1:6" s="171" customFormat="1" ht="13.5" customHeight="1">
      <c r="A22" s="597" t="s">
        <v>1582</v>
      </c>
      <c r="B22" s="597" t="s">
        <v>1600</v>
      </c>
      <c r="C22" s="598" t="s">
        <v>1601</v>
      </c>
      <c r="D22" s="599" t="s">
        <v>1602</v>
      </c>
      <c r="E22" s="599" t="s">
        <v>1603</v>
      </c>
      <c r="F22" s="588">
        <f t="shared" si="0"/>
        <v>89.38141304870042</v>
      </c>
    </row>
    <row r="23" spans="1:6" s="171" customFormat="1" ht="13.5" customHeight="1">
      <c r="A23" s="600" t="s">
        <v>1589</v>
      </c>
      <c r="B23" s="600" t="s">
        <v>1604</v>
      </c>
      <c r="C23" s="601" t="s">
        <v>1605</v>
      </c>
      <c r="D23" s="602" t="s">
        <v>1602</v>
      </c>
      <c r="E23" s="602" t="s">
        <v>1603</v>
      </c>
      <c r="F23" s="588">
        <f t="shared" si="0"/>
        <v>89.38141304870042</v>
      </c>
    </row>
    <row r="24" spans="1:6" s="171" customFormat="1" ht="13.5" customHeight="1">
      <c r="A24" s="593" t="s">
        <v>1577</v>
      </c>
      <c r="B24" s="593" t="s">
        <v>1606</v>
      </c>
      <c r="C24" s="594" t="s">
        <v>1607</v>
      </c>
      <c r="D24" s="595" t="s">
        <v>1608</v>
      </c>
      <c r="E24" s="595" t="s">
        <v>1609</v>
      </c>
      <c r="F24" s="596">
        <f>E24/D24*100</f>
        <v>98.19637354198663</v>
      </c>
    </row>
    <row r="25" spans="1:6" s="171" customFormat="1" ht="13.5" customHeight="1">
      <c r="A25" s="600" t="s">
        <v>1582</v>
      </c>
      <c r="B25" s="600" t="s">
        <v>1610</v>
      </c>
      <c r="C25" s="601" t="s">
        <v>1607</v>
      </c>
      <c r="D25" s="602" t="s">
        <v>1608</v>
      </c>
      <c r="E25" s="602" t="s">
        <v>1609</v>
      </c>
      <c r="F25" s="588">
        <f t="shared" si="0"/>
        <v>98.19637354198663</v>
      </c>
    </row>
    <row r="26" spans="1:6" s="171" customFormat="1" ht="13.5" customHeight="1">
      <c r="A26" s="593" t="s">
        <v>1577</v>
      </c>
      <c r="B26" s="593" t="s">
        <v>1611</v>
      </c>
      <c r="C26" s="594" t="s">
        <v>1612</v>
      </c>
      <c r="D26" s="595" t="s">
        <v>1613</v>
      </c>
      <c r="E26" s="595" t="s">
        <v>1614</v>
      </c>
      <c r="F26" s="596">
        <f>E26/D26*100</f>
        <v>90.19699352002009</v>
      </c>
    </row>
    <row r="27" spans="1:6" s="171" customFormat="1" ht="13.5" customHeight="1">
      <c r="A27" s="600" t="s">
        <v>1582</v>
      </c>
      <c r="B27" s="600" t="s">
        <v>1615</v>
      </c>
      <c r="C27" s="601" t="s">
        <v>1612</v>
      </c>
      <c r="D27" s="602" t="s">
        <v>1616</v>
      </c>
      <c r="E27" s="602" t="s">
        <v>1617</v>
      </c>
      <c r="F27" s="588">
        <f t="shared" si="0"/>
        <v>98.24471344963867</v>
      </c>
    </row>
    <row r="28" spans="1:6" s="3" customFormat="1" ht="13.5" customHeight="1">
      <c r="A28" s="600" t="s">
        <v>1582</v>
      </c>
      <c r="B28" s="600" t="s">
        <v>1618</v>
      </c>
      <c r="C28" s="601" t="s">
        <v>1619</v>
      </c>
      <c r="D28" s="602" t="s">
        <v>1620</v>
      </c>
      <c r="E28" s="602" t="s">
        <v>1621</v>
      </c>
      <c r="F28" s="588">
        <f t="shared" si="0"/>
        <v>82.75951254865564</v>
      </c>
    </row>
    <row r="29" spans="1:6" s="171" customFormat="1" ht="13.5" customHeight="1">
      <c r="A29" s="577" t="s">
        <v>1589</v>
      </c>
      <c r="B29" s="577" t="s">
        <v>1622</v>
      </c>
      <c r="C29" s="576" t="s">
        <v>1623</v>
      </c>
      <c r="D29" s="540" t="s">
        <v>1624</v>
      </c>
      <c r="E29" s="540" t="s">
        <v>1625</v>
      </c>
      <c r="F29" s="437">
        <f t="shared" si="0"/>
        <v>97.19786707011376</v>
      </c>
    </row>
    <row r="30" spans="1:6" s="171" customFormat="1" ht="13.5" customHeight="1">
      <c r="A30" s="577" t="s">
        <v>1589</v>
      </c>
      <c r="B30" s="577" t="s">
        <v>1626</v>
      </c>
      <c r="C30" s="576" t="s">
        <v>1627</v>
      </c>
      <c r="D30" s="540" t="s">
        <v>1628</v>
      </c>
      <c r="E30" s="540" t="s">
        <v>1629</v>
      </c>
      <c r="F30" s="437">
        <f t="shared" si="0"/>
        <v>62.68520802907971</v>
      </c>
    </row>
    <row r="31" spans="1:6" s="171" customFormat="1" ht="12.75">
      <c r="A31" s="600" t="s">
        <v>1582</v>
      </c>
      <c r="B31" s="600" t="s">
        <v>1630</v>
      </c>
      <c r="C31" s="601" t="s">
        <v>1631</v>
      </c>
      <c r="D31" s="602" t="s">
        <v>1632</v>
      </c>
      <c r="E31" s="602" t="s">
        <v>1633</v>
      </c>
      <c r="F31" s="588">
        <f aca="true" t="shared" si="1" ref="F31:F36">E31/D31*100</f>
        <v>85.96732844466901</v>
      </c>
    </row>
    <row r="32" spans="1:6" ht="12.75">
      <c r="A32" s="577" t="s">
        <v>1589</v>
      </c>
      <c r="B32" s="577" t="s">
        <v>1634</v>
      </c>
      <c r="C32" s="576" t="s">
        <v>1635</v>
      </c>
      <c r="D32" s="540" t="s">
        <v>1636</v>
      </c>
      <c r="E32" s="540" t="s">
        <v>1637</v>
      </c>
      <c r="F32" s="437">
        <f t="shared" si="1"/>
        <v>91.48401100374909</v>
      </c>
    </row>
    <row r="33" spans="1:6" s="171" customFormat="1" ht="12.75">
      <c r="A33" s="577" t="s">
        <v>1589</v>
      </c>
      <c r="B33" s="577" t="s">
        <v>1638</v>
      </c>
      <c r="C33" s="576" t="s">
        <v>1639</v>
      </c>
      <c r="D33" s="540" t="s">
        <v>1640</v>
      </c>
      <c r="E33" s="540" t="s">
        <v>1641</v>
      </c>
      <c r="F33" s="437">
        <f t="shared" si="1"/>
        <v>71.9286647301964</v>
      </c>
    </row>
    <row r="34" spans="1:6" ht="12.75">
      <c r="A34" s="577" t="s">
        <v>1589</v>
      </c>
      <c r="B34" s="577" t="s">
        <v>1642</v>
      </c>
      <c r="C34" s="576" t="s">
        <v>1643</v>
      </c>
      <c r="D34" s="540" t="s">
        <v>1644</v>
      </c>
      <c r="E34" s="540" t="s">
        <v>1645</v>
      </c>
      <c r="F34" s="437">
        <f t="shared" si="1"/>
        <v>76.01776093562721</v>
      </c>
    </row>
    <row r="35" spans="1:6" s="171" customFormat="1" ht="12.75">
      <c r="A35" s="577" t="s">
        <v>1589</v>
      </c>
      <c r="B35" s="577" t="s">
        <v>1646</v>
      </c>
      <c r="C35" s="576" t="s">
        <v>1647</v>
      </c>
      <c r="D35" s="540" t="s">
        <v>1648</v>
      </c>
      <c r="E35" s="540" t="s">
        <v>1649</v>
      </c>
      <c r="F35" s="437">
        <f t="shared" si="1"/>
        <v>87.96798807675279</v>
      </c>
    </row>
    <row r="36" spans="1:6" ht="12.75">
      <c r="A36" s="600" t="s">
        <v>1582</v>
      </c>
      <c r="B36" s="600" t="s">
        <v>1650</v>
      </c>
      <c r="C36" s="601" t="s">
        <v>1651</v>
      </c>
      <c r="D36" s="602" t="s">
        <v>1652</v>
      </c>
      <c r="E36" s="602" t="s">
        <v>1653</v>
      </c>
      <c r="F36" s="588">
        <f t="shared" si="1"/>
        <v>82.76120420543724</v>
      </c>
    </row>
    <row r="37" spans="1:6" ht="12.75">
      <c r="A37" s="577" t="s">
        <v>1589</v>
      </c>
      <c r="B37" s="577" t="s">
        <v>1654</v>
      </c>
      <c r="C37" s="576" t="s">
        <v>1655</v>
      </c>
      <c r="D37" s="540" t="s">
        <v>1652</v>
      </c>
      <c r="E37" s="540" t="s">
        <v>1653</v>
      </c>
      <c r="F37" s="437">
        <f aca="true" t="shared" si="2" ref="F37:F51">E37/D37*100</f>
        <v>82.76120420543724</v>
      </c>
    </row>
    <row r="38" spans="1:6" ht="12.75">
      <c r="A38" s="600" t="s">
        <v>1582</v>
      </c>
      <c r="B38" s="600" t="s">
        <v>1656</v>
      </c>
      <c r="C38" s="601" t="s">
        <v>1657</v>
      </c>
      <c r="D38" s="602" t="s">
        <v>1658</v>
      </c>
      <c r="E38" s="602" t="s">
        <v>1659</v>
      </c>
      <c r="F38" s="588">
        <f t="shared" si="2"/>
        <v>94.75246219758394</v>
      </c>
    </row>
    <row r="39" spans="1:6" ht="12.75">
      <c r="A39" s="577" t="s">
        <v>1589</v>
      </c>
      <c r="B39" s="577" t="s">
        <v>1660</v>
      </c>
      <c r="C39" s="576" t="s">
        <v>1661</v>
      </c>
      <c r="D39" s="540" t="s">
        <v>1658</v>
      </c>
      <c r="E39" s="540" t="s">
        <v>1659</v>
      </c>
      <c r="F39" s="437">
        <f t="shared" si="2"/>
        <v>94.75246219758394</v>
      </c>
    </row>
    <row r="40" spans="1:6" ht="12.75">
      <c r="A40" s="600" t="s">
        <v>1582</v>
      </c>
      <c r="B40" s="600" t="s">
        <v>1662</v>
      </c>
      <c r="C40" s="601" t="s">
        <v>1663</v>
      </c>
      <c r="D40" s="602" t="s">
        <v>1664</v>
      </c>
      <c r="E40" s="602" t="s">
        <v>1665</v>
      </c>
      <c r="F40" s="588">
        <f t="shared" si="2"/>
        <v>87.68216383576942</v>
      </c>
    </row>
    <row r="41" spans="1:6" ht="12.75">
      <c r="A41" s="577" t="s">
        <v>1589</v>
      </c>
      <c r="B41" s="577" t="s">
        <v>1666</v>
      </c>
      <c r="C41" s="576" t="s">
        <v>1667</v>
      </c>
      <c r="D41" s="540" t="s">
        <v>1664</v>
      </c>
      <c r="E41" s="540" t="s">
        <v>1665</v>
      </c>
      <c r="F41" s="437">
        <f t="shared" si="2"/>
        <v>87.68216383576942</v>
      </c>
    </row>
    <row r="42" spans="1:6" ht="12.75">
      <c r="A42" s="600" t="s">
        <v>1582</v>
      </c>
      <c r="B42" s="600" t="s">
        <v>1668</v>
      </c>
      <c r="C42" s="601" t="s">
        <v>1669</v>
      </c>
      <c r="D42" s="602" t="s">
        <v>1670</v>
      </c>
      <c r="E42" s="602" t="s">
        <v>1671</v>
      </c>
      <c r="F42" s="588">
        <f t="shared" si="2"/>
        <v>96.50794897862527</v>
      </c>
    </row>
    <row r="43" spans="1:6" ht="12.75">
      <c r="A43" s="577" t="s">
        <v>1589</v>
      </c>
      <c r="B43" s="577" t="s">
        <v>1672</v>
      </c>
      <c r="C43" s="576" t="s">
        <v>1673</v>
      </c>
      <c r="D43" s="540" t="s">
        <v>1670</v>
      </c>
      <c r="E43" s="540" t="s">
        <v>1671</v>
      </c>
      <c r="F43" s="437">
        <f t="shared" si="2"/>
        <v>96.50794897862527</v>
      </c>
    </row>
    <row r="44" spans="1:6" ht="12.75">
      <c r="A44" s="593" t="s">
        <v>1577</v>
      </c>
      <c r="B44" s="603" t="s">
        <v>1674</v>
      </c>
      <c r="C44" s="594" t="s">
        <v>1675</v>
      </c>
      <c r="D44" s="605">
        <v>8815350</v>
      </c>
      <c r="E44" s="606">
        <v>8056337.6</v>
      </c>
      <c r="F44" s="596">
        <f t="shared" si="2"/>
        <v>91.38987788346464</v>
      </c>
    </row>
    <row r="45" spans="1:6" ht="12.75">
      <c r="A45" s="600" t="s">
        <v>1582</v>
      </c>
      <c r="B45" s="600" t="s">
        <v>1678</v>
      </c>
      <c r="C45" s="601" t="s">
        <v>1675</v>
      </c>
      <c r="D45" s="604" t="s">
        <v>1676</v>
      </c>
      <c r="E45" s="602" t="s">
        <v>1677</v>
      </c>
      <c r="F45" s="588">
        <f t="shared" si="2"/>
        <v>91.38987788346464</v>
      </c>
    </row>
    <row r="46" spans="1:6" ht="12.75">
      <c r="A46" s="593" t="s">
        <v>1577</v>
      </c>
      <c r="B46" s="593" t="s">
        <v>1679</v>
      </c>
      <c r="C46" s="594" t="s">
        <v>1680</v>
      </c>
      <c r="D46" s="595" t="s">
        <v>1681</v>
      </c>
      <c r="E46" s="595" t="s">
        <v>1682</v>
      </c>
      <c r="F46" s="596">
        <f t="shared" si="2"/>
        <v>81.30079711105914</v>
      </c>
    </row>
    <row r="47" spans="1:6" ht="12.75">
      <c r="A47" s="600" t="s">
        <v>1582</v>
      </c>
      <c r="B47" s="600" t="s">
        <v>1683</v>
      </c>
      <c r="C47" s="601" t="s">
        <v>1680</v>
      </c>
      <c r="D47" s="602" t="s">
        <v>1681</v>
      </c>
      <c r="E47" s="602" t="s">
        <v>1682</v>
      </c>
      <c r="F47" s="588">
        <f t="shared" si="2"/>
        <v>81.30079711105914</v>
      </c>
    </row>
    <row r="48" spans="1:6" ht="12.75">
      <c r="A48" s="593" t="s">
        <v>1577</v>
      </c>
      <c r="B48" s="593" t="s">
        <v>1684</v>
      </c>
      <c r="C48" s="594" t="s">
        <v>1685</v>
      </c>
      <c r="D48" s="595" t="s">
        <v>1686</v>
      </c>
      <c r="E48" s="595" t="s">
        <v>1687</v>
      </c>
      <c r="F48" s="596">
        <f t="shared" si="2"/>
        <v>77.23010980449304</v>
      </c>
    </row>
    <row r="49" spans="1:6" ht="12.75">
      <c r="A49" s="600" t="s">
        <v>1582</v>
      </c>
      <c r="B49" s="600" t="s">
        <v>1688</v>
      </c>
      <c r="C49" s="601" t="s">
        <v>1685</v>
      </c>
      <c r="D49" s="602" t="s">
        <v>1686</v>
      </c>
      <c r="E49" s="602" t="s">
        <v>1687</v>
      </c>
      <c r="F49" s="588">
        <f t="shared" si="2"/>
        <v>77.23010980449304</v>
      </c>
    </row>
    <row r="50" spans="1:6" ht="12.75">
      <c r="A50" s="593" t="s">
        <v>1577</v>
      </c>
      <c r="B50" s="593" t="s">
        <v>1689</v>
      </c>
      <c r="C50" s="594" t="s">
        <v>1690</v>
      </c>
      <c r="D50" s="595" t="s">
        <v>1691</v>
      </c>
      <c r="E50" s="595" t="s">
        <v>1692</v>
      </c>
      <c r="F50" s="596">
        <f t="shared" si="2"/>
        <v>95.1839291628335</v>
      </c>
    </row>
    <row r="51" spans="1:6" ht="12.75">
      <c r="A51" s="600" t="s">
        <v>1582</v>
      </c>
      <c r="B51" s="600" t="s">
        <v>1693</v>
      </c>
      <c r="C51" s="601" t="s">
        <v>1690</v>
      </c>
      <c r="D51" s="602" t="s">
        <v>1691</v>
      </c>
      <c r="E51" s="602" t="s">
        <v>1692</v>
      </c>
      <c r="F51" s="588">
        <f t="shared" si="2"/>
        <v>95.1839291628335</v>
      </c>
    </row>
    <row r="52" spans="1:6" ht="12.75">
      <c r="A52" s="55"/>
      <c r="B52" s="55"/>
      <c r="C52" s="55"/>
      <c r="D52" s="55"/>
      <c r="E52" s="55"/>
      <c r="F52" s="55"/>
    </row>
    <row r="53" spans="1:6" ht="12.75">
      <c r="A53" s="55"/>
      <c r="B53" s="55"/>
      <c r="C53" s="55"/>
      <c r="D53" s="55"/>
      <c r="E53" s="55"/>
      <c r="F53" s="55"/>
    </row>
    <row r="54" spans="1:6" ht="12.75">
      <c r="A54" s="55"/>
      <c r="B54" s="55"/>
      <c r="C54" s="55"/>
      <c r="D54" s="55"/>
      <c r="E54" s="55"/>
      <c r="F54" s="55"/>
    </row>
    <row r="55" spans="1:6" ht="12.75">
      <c r="A55" s="55"/>
      <c r="B55" s="55"/>
      <c r="C55" s="55"/>
      <c r="D55" s="55"/>
      <c r="E55" s="55"/>
      <c r="F55" s="55"/>
    </row>
    <row r="56" spans="1:6" ht="12.75">
      <c r="A56" s="55"/>
      <c r="B56" s="55"/>
      <c r="C56" s="55"/>
      <c r="D56" s="55"/>
      <c r="E56" s="55"/>
      <c r="F56" s="55"/>
    </row>
    <row r="57" spans="1:6" ht="12.75">
      <c r="A57" s="55"/>
      <c r="B57" s="55"/>
      <c r="C57" s="55"/>
      <c r="D57" s="55"/>
      <c r="E57" s="55"/>
      <c r="F57" s="55"/>
    </row>
    <row r="58" spans="1:6" ht="12.75">
      <c r="A58" s="55"/>
      <c r="B58" s="55"/>
      <c r="C58" s="55"/>
      <c r="D58" s="55"/>
      <c r="E58" s="55"/>
      <c r="F58" s="55"/>
    </row>
    <row r="59" spans="1:6" ht="12.75">
      <c r="A59" s="55"/>
      <c r="B59" s="55"/>
      <c r="C59" s="55"/>
      <c r="D59" s="55"/>
      <c r="E59" s="55"/>
      <c r="F59" s="55"/>
    </row>
    <row r="60" spans="1:6" ht="12.75">
      <c r="A60" s="55"/>
      <c r="B60" s="55"/>
      <c r="C60" s="55"/>
      <c r="D60" s="55"/>
      <c r="E60" s="55"/>
      <c r="F60" s="55"/>
    </row>
    <row r="61" spans="1:6" ht="12.75">
      <c r="A61" s="55"/>
      <c r="B61" s="55"/>
      <c r="C61" s="55"/>
      <c r="D61" s="55"/>
      <c r="E61" s="55"/>
      <c r="F61" s="55"/>
    </row>
    <row r="62" spans="1:6" ht="12.75">
      <c r="A62" s="55"/>
      <c r="B62" s="55"/>
      <c r="C62" s="55"/>
      <c r="D62" s="55"/>
      <c r="E62" s="55"/>
      <c r="F62" s="55"/>
    </row>
    <row r="63" spans="1:6" ht="12.75">
      <c r="A63" s="55"/>
      <c r="B63" s="55"/>
      <c r="C63" s="55"/>
      <c r="D63" s="55"/>
      <c r="E63" s="55"/>
      <c r="F63" s="55"/>
    </row>
    <row r="64" spans="1:6" ht="12.75">
      <c r="A64" s="55"/>
      <c r="B64" s="55"/>
      <c r="C64" s="55"/>
      <c r="D64" s="55"/>
      <c r="E64" s="55"/>
      <c r="F64" s="55"/>
    </row>
    <row r="65" spans="1:6" ht="12.75">
      <c r="A65" s="55"/>
      <c r="B65" s="55"/>
      <c r="C65" s="55"/>
      <c r="D65" s="55"/>
      <c r="E65" s="55"/>
      <c r="F65" s="55"/>
    </row>
    <row r="66" spans="1:6" ht="12.75">
      <c r="A66" s="55"/>
      <c r="B66" s="55"/>
      <c r="C66" s="55"/>
      <c r="D66" s="55"/>
      <c r="E66" s="55"/>
      <c r="F66" s="55"/>
    </row>
    <row r="67" spans="1:6" ht="12.75">
      <c r="A67" s="55"/>
      <c r="B67" s="55"/>
      <c r="C67" s="55"/>
      <c r="D67" s="55"/>
      <c r="E67" s="55"/>
      <c r="F67" s="55"/>
    </row>
    <row r="68" spans="1:6" ht="12.75">
      <c r="A68" s="55"/>
      <c r="B68" s="55"/>
      <c r="C68" s="55"/>
      <c r="D68" s="55"/>
      <c r="E68" s="55"/>
      <c r="F68" s="55"/>
    </row>
    <row r="69" spans="1:6" ht="12.75">
      <c r="A69" s="55"/>
      <c r="B69" s="55"/>
      <c r="C69" s="55"/>
      <c r="D69" s="55"/>
      <c r="E69" s="55"/>
      <c r="F69" s="55"/>
    </row>
    <row r="70" spans="1:6" ht="12.75">
      <c r="A70" s="55"/>
      <c r="B70" s="55"/>
      <c r="C70" s="55"/>
      <c r="D70" s="55"/>
      <c r="E70" s="55"/>
      <c r="F70" s="55"/>
    </row>
    <row r="71" spans="1:6" ht="12.75">
      <c r="A71" s="55"/>
      <c r="B71" s="55"/>
      <c r="C71" s="55"/>
      <c r="D71" s="55"/>
      <c r="E71" s="55"/>
      <c r="F71" s="55"/>
    </row>
    <row r="72" spans="1:6" ht="12.75">
      <c r="A72" s="55"/>
      <c r="B72" s="55"/>
      <c r="C72" s="55"/>
      <c r="D72" s="55"/>
      <c r="E72" s="55"/>
      <c r="F72" s="55"/>
    </row>
    <row r="73" spans="1:6" ht="12.75">
      <c r="A73" s="55"/>
      <c r="B73" s="55"/>
      <c r="C73" s="55"/>
      <c r="D73" s="55"/>
      <c r="E73" s="55"/>
      <c r="F73" s="55"/>
    </row>
    <row r="74" spans="1:6" ht="12.75">
      <c r="A74" s="55"/>
      <c r="B74" s="55"/>
      <c r="C74" s="55"/>
      <c r="D74" s="55"/>
      <c r="E74" s="55"/>
      <c r="F74" s="55"/>
    </row>
  </sheetData>
  <sheetProtection/>
  <mergeCells count="1">
    <mergeCell ref="A14:B14"/>
  </mergeCells>
  <printOptions/>
  <pageMargins left="0.7480314960629921" right="0.7480314960629921" top="0.9055118110236221" bottom="0.9055118110236221" header="0.7086614173228347" footer="0.7086614173228347"/>
  <pageSetup horizontalDpi="600" verticalDpi="600" orientation="landscape" paperSize="9" scale="95" r:id="rId1"/>
  <headerFooter alignWithMargins="0"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C4364"/>
  <sheetViews>
    <sheetView showGridLines="0" zoomScaleSheetLayoutView="75" zoomScalePageLayoutView="0" workbookViewId="0" topLeftCell="A4344">
      <selection activeCell="C4362" sqref="C4362"/>
    </sheetView>
  </sheetViews>
  <sheetFormatPr defaultColWidth="12.7109375" defaultRowHeight="14.25" customHeight="1"/>
  <cols>
    <col min="1" max="1" width="11.421875" style="3" customWidth="1"/>
    <col min="2" max="2" width="16.28125" style="3" bestFit="1" customWidth="1"/>
    <col min="3" max="3" width="78.8515625" style="83" customWidth="1"/>
    <col min="4" max="4" width="17.421875" style="3" customWidth="1"/>
    <col min="5" max="5" width="17.28125" style="3" customWidth="1"/>
    <col min="6" max="6" width="11.140625" style="3" customWidth="1"/>
    <col min="7" max="16384" width="12.7109375" style="3" customWidth="1"/>
  </cols>
  <sheetData>
    <row r="1" spans="1:2" ht="14.25" customHeight="1">
      <c r="A1" s="4"/>
      <c r="B1" s="37"/>
    </row>
    <row r="2" spans="1:107" s="135" customFormat="1" ht="14.25" customHeight="1">
      <c r="A2" s="422" t="s">
        <v>784</v>
      </c>
      <c r="B2" s="136"/>
      <c r="C2" s="137"/>
      <c r="DC2" s="138"/>
    </row>
    <row r="3" spans="2:3" ht="14.25" customHeight="1" thickBot="1">
      <c r="B3" s="23"/>
      <c r="C3" s="84"/>
    </row>
    <row r="4" spans="1:106" s="8" customFormat="1" ht="14.25" customHeight="1">
      <c r="A4" s="541"/>
      <c r="B4" s="687" t="s">
        <v>934</v>
      </c>
      <c r="C4" s="688"/>
      <c r="D4" s="544" t="s">
        <v>256</v>
      </c>
      <c r="E4" s="544" t="s">
        <v>256</v>
      </c>
      <c r="F4" s="548" t="s">
        <v>256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4.25" customHeight="1" thickBot="1">
      <c r="A5" s="542" t="s">
        <v>1695</v>
      </c>
      <c r="B5" s="689" t="s">
        <v>935</v>
      </c>
      <c r="C5" s="690"/>
      <c r="D5" s="545" t="s">
        <v>1</v>
      </c>
      <c r="E5" s="545" t="s">
        <v>936</v>
      </c>
      <c r="F5" s="549" t="s">
        <v>256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s="7" customFormat="1" ht="14.25" customHeight="1">
      <c r="A6" s="538" t="s">
        <v>1694</v>
      </c>
      <c r="B6" s="539" t="s">
        <v>937</v>
      </c>
      <c r="C6" s="581" t="s">
        <v>1496</v>
      </c>
      <c r="D6" s="546" t="s">
        <v>1495</v>
      </c>
      <c r="E6" s="546" t="s">
        <v>1696</v>
      </c>
      <c r="F6" s="550" t="s">
        <v>938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6" s="10" customFormat="1" ht="14.25" customHeight="1">
      <c r="A7" s="685" t="s">
        <v>256</v>
      </c>
      <c r="B7" s="686"/>
      <c r="C7" s="686"/>
      <c r="D7" s="547">
        <v>1</v>
      </c>
      <c r="E7" s="543">
        <v>2</v>
      </c>
      <c r="F7" s="543" t="s">
        <v>383</v>
      </c>
    </row>
    <row r="8" spans="1:6" s="235" customFormat="1" ht="14.25" customHeight="1">
      <c r="A8" s="636" t="s">
        <v>256</v>
      </c>
      <c r="B8" s="691" t="s">
        <v>939</v>
      </c>
      <c r="C8" s="692"/>
      <c r="D8" s="637">
        <v>194087480</v>
      </c>
      <c r="E8" s="637">
        <v>170349238.92</v>
      </c>
      <c r="F8" s="638">
        <v>87.77</v>
      </c>
    </row>
    <row r="9" spans="1:6" s="235" customFormat="1" ht="14.25" customHeight="1">
      <c r="A9" s="580" t="s">
        <v>256</v>
      </c>
      <c r="B9" s="681" t="s">
        <v>940</v>
      </c>
      <c r="C9" s="682"/>
      <c r="D9" s="639">
        <v>27407026</v>
      </c>
      <c r="E9" s="639">
        <v>24628540.86</v>
      </c>
      <c r="F9" s="640">
        <v>89.86</v>
      </c>
    </row>
    <row r="10" spans="1:6" s="235" customFormat="1" ht="14.25" customHeight="1">
      <c r="A10" s="575" t="s">
        <v>256</v>
      </c>
      <c r="B10" s="679" t="s">
        <v>941</v>
      </c>
      <c r="C10" s="680"/>
      <c r="D10" s="641">
        <v>19755866</v>
      </c>
      <c r="E10" s="641">
        <v>17812714.23</v>
      </c>
      <c r="F10" s="642">
        <v>90.16</v>
      </c>
    </row>
    <row r="11" spans="1:6" s="236" customFormat="1" ht="14.25" customHeight="1">
      <c r="A11" s="647" t="s">
        <v>256</v>
      </c>
      <c r="B11" s="677" t="s">
        <v>942</v>
      </c>
      <c r="C11" s="678"/>
      <c r="D11" s="648">
        <v>13730641</v>
      </c>
      <c r="E11" s="648">
        <v>12195061.3</v>
      </c>
      <c r="F11" s="649">
        <v>88.82</v>
      </c>
    </row>
    <row r="12" spans="1:6" s="235" customFormat="1" ht="14.25" customHeight="1">
      <c r="A12" s="647" t="s">
        <v>256</v>
      </c>
      <c r="B12" s="677" t="s">
        <v>943</v>
      </c>
      <c r="C12" s="678"/>
      <c r="D12" s="648">
        <v>13730641</v>
      </c>
      <c r="E12" s="648">
        <v>12195061.3</v>
      </c>
      <c r="F12" s="649">
        <v>88.82</v>
      </c>
    </row>
    <row r="13" spans="1:6" s="235" customFormat="1" ht="14.25" customHeight="1">
      <c r="A13" s="647" t="s">
        <v>256</v>
      </c>
      <c r="B13" s="677" t="s">
        <v>944</v>
      </c>
      <c r="C13" s="678"/>
      <c r="D13" s="648">
        <v>5400500</v>
      </c>
      <c r="E13" s="648">
        <v>5009002.57</v>
      </c>
      <c r="F13" s="649">
        <v>92.75</v>
      </c>
    </row>
    <row r="14" spans="1:6" s="235" customFormat="1" ht="14.25" customHeight="1">
      <c r="A14" s="647" t="s">
        <v>256</v>
      </c>
      <c r="B14" s="677" t="s">
        <v>945</v>
      </c>
      <c r="C14" s="678"/>
      <c r="D14" s="648">
        <v>17000</v>
      </c>
      <c r="E14" s="648">
        <v>0</v>
      </c>
      <c r="F14" s="649">
        <v>0</v>
      </c>
    </row>
    <row r="15" spans="1:6" s="235" customFormat="1" ht="14.25" customHeight="1">
      <c r="A15" s="647" t="s">
        <v>256</v>
      </c>
      <c r="B15" s="677" t="s">
        <v>947</v>
      </c>
      <c r="C15" s="678"/>
      <c r="D15" s="648">
        <v>2970000</v>
      </c>
      <c r="E15" s="648">
        <v>2921578.26</v>
      </c>
      <c r="F15" s="649">
        <v>98.37</v>
      </c>
    </row>
    <row r="16" spans="1:6" s="235" customFormat="1" ht="14.25" customHeight="1">
      <c r="A16" s="647" t="s">
        <v>256</v>
      </c>
      <c r="B16" s="677" t="s">
        <v>948</v>
      </c>
      <c r="C16" s="678"/>
      <c r="D16" s="648">
        <v>2413500</v>
      </c>
      <c r="E16" s="648">
        <v>2087424.31</v>
      </c>
      <c r="F16" s="649">
        <v>86.49</v>
      </c>
    </row>
    <row r="17" spans="1:6" s="235" customFormat="1" ht="14.25" customHeight="1">
      <c r="A17" s="647" t="s">
        <v>256</v>
      </c>
      <c r="B17" s="677" t="s">
        <v>949</v>
      </c>
      <c r="C17" s="678"/>
      <c r="D17" s="648">
        <v>624725</v>
      </c>
      <c r="E17" s="648">
        <v>598650.36</v>
      </c>
      <c r="F17" s="649">
        <v>95.83</v>
      </c>
    </row>
    <row r="18" spans="1:6" s="235" customFormat="1" ht="14.25" customHeight="1">
      <c r="A18" s="647" t="s">
        <v>256</v>
      </c>
      <c r="B18" s="677" t="s">
        <v>1090</v>
      </c>
      <c r="C18" s="678"/>
      <c r="D18" s="648">
        <v>1000</v>
      </c>
      <c r="E18" s="648">
        <v>1000</v>
      </c>
      <c r="F18" s="649">
        <v>100</v>
      </c>
    </row>
    <row r="19" spans="1:6" s="235" customFormat="1" ht="14.25" customHeight="1">
      <c r="A19" s="647" t="s">
        <v>256</v>
      </c>
      <c r="B19" s="677" t="s">
        <v>950</v>
      </c>
      <c r="C19" s="678"/>
      <c r="D19" s="648">
        <v>623725</v>
      </c>
      <c r="E19" s="648">
        <v>597650.36</v>
      </c>
      <c r="F19" s="649">
        <v>95.82</v>
      </c>
    </row>
    <row r="20" spans="1:6" s="235" customFormat="1" ht="14.25" customHeight="1">
      <c r="A20" s="647" t="s">
        <v>256</v>
      </c>
      <c r="B20" s="677" t="s">
        <v>951</v>
      </c>
      <c r="C20" s="678"/>
      <c r="D20" s="648">
        <v>0</v>
      </c>
      <c r="E20" s="648">
        <v>10000</v>
      </c>
      <c r="F20" s="649" t="s">
        <v>256</v>
      </c>
    </row>
    <row r="21" spans="1:6" s="235" customFormat="1" ht="14.25" customHeight="1">
      <c r="A21" s="647" t="s">
        <v>256</v>
      </c>
      <c r="B21" s="677" t="s">
        <v>952</v>
      </c>
      <c r="C21" s="678"/>
      <c r="D21" s="648">
        <v>0</v>
      </c>
      <c r="E21" s="648">
        <v>10000</v>
      </c>
      <c r="F21" s="649" t="s">
        <v>256</v>
      </c>
    </row>
    <row r="22" spans="1:6" s="235" customFormat="1" ht="14.25" customHeight="1">
      <c r="A22" s="575" t="s">
        <v>256</v>
      </c>
      <c r="B22" s="575" t="s">
        <v>953</v>
      </c>
      <c r="C22" s="575" t="s">
        <v>954</v>
      </c>
      <c r="D22" s="641">
        <v>9662400</v>
      </c>
      <c r="E22" s="641">
        <v>8816126.07</v>
      </c>
      <c r="F22" s="642">
        <v>91.24</v>
      </c>
    </row>
    <row r="23" spans="1:6" s="235" customFormat="1" ht="14.25" customHeight="1">
      <c r="A23" s="575" t="s">
        <v>955</v>
      </c>
      <c r="B23" s="575" t="s">
        <v>956</v>
      </c>
      <c r="C23" s="575" t="s">
        <v>957</v>
      </c>
      <c r="D23" s="641">
        <v>4574400</v>
      </c>
      <c r="E23" s="641">
        <v>4445871.86</v>
      </c>
      <c r="F23" s="642">
        <v>97.19</v>
      </c>
    </row>
    <row r="24" spans="1:6" s="235" customFormat="1" ht="14.25" customHeight="1">
      <c r="A24" s="575" t="s">
        <v>256</v>
      </c>
      <c r="B24" s="679" t="s">
        <v>942</v>
      </c>
      <c r="C24" s="680"/>
      <c r="D24" s="641">
        <v>4574400</v>
      </c>
      <c r="E24" s="641">
        <v>4445871.86</v>
      </c>
      <c r="F24" s="642">
        <v>97.19</v>
      </c>
    </row>
    <row r="25" spans="1:6" s="235" customFormat="1" ht="14.25" customHeight="1">
      <c r="A25" s="575" t="s">
        <v>256</v>
      </c>
      <c r="B25" s="679" t="s">
        <v>943</v>
      </c>
      <c r="C25" s="680"/>
      <c r="D25" s="641">
        <v>4574400</v>
      </c>
      <c r="E25" s="641">
        <v>4445871.86</v>
      </c>
      <c r="F25" s="642">
        <v>97.19</v>
      </c>
    </row>
    <row r="26" spans="1:6" s="235" customFormat="1" ht="14.25" customHeight="1">
      <c r="A26" s="575" t="s">
        <v>256</v>
      </c>
      <c r="B26" s="575" t="s">
        <v>386</v>
      </c>
      <c r="C26" s="575" t="s">
        <v>387</v>
      </c>
      <c r="D26" s="641">
        <v>3400000</v>
      </c>
      <c r="E26" s="641">
        <v>3346402.31</v>
      </c>
      <c r="F26" s="642">
        <v>98.42</v>
      </c>
    </row>
    <row r="27" spans="1:6" s="235" customFormat="1" ht="14.25" customHeight="1">
      <c r="A27" s="577" t="s">
        <v>256</v>
      </c>
      <c r="B27" s="577" t="s">
        <v>388</v>
      </c>
      <c r="C27" s="577" t="s">
        <v>389</v>
      </c>
      <c r="D27" s="643" t="s">
        <v>256</v>
      </c>
      <c r="E27" s="643">
        <v>3346402.31</v>
      </c>
      <c r="F27" s="644" t="s">
        <v>256</v>
      </c>
    </row>
    <row r="28" spans="1:6" s="235" customFormat="1" ht="14.25" customHeight="1">
      <c r="A28" s="575" t="s">
        <v>256</v>
      </c>
      <c r="B28" s="575" t="s">
        <v>392</v>
      </c>
      <c r="C28" s="575" t="s">
        <v>393</v>
      </c>
      <c r="D28" s="641">
        <v>112000</v>
      </c>
      <c r="E28" s="641">
        <v>109626.85</v>
      </c>
      <c r="F28" s="642">
        <v>97.88</v>
      </c>
    </row>
    <row r="29" spans="1:6" s="235" customFormat="1" ht="14.25" customHeight="1">
      <c r="A29" s="577" t="s">
        <v>256</v>
      </c>
      <c r="B29" s="577" t="s">
        <v>394</v>
      </c>
      <c r="C29" s="577" t="s">
        <v>393</v>
      </c>
      <c r="D29" s="643" t="s">
        <v>256</v>
      </c>
      <c r="E29" s="643">
        <v>109626.85</v>
      </c>
      <c r="F29" s="644" t="s">
        <v>256</v>
      </c>
    </row>
    <row r="30" spans="1:6" s="235" customFormat="1" ht="14.25" customHeight="1">
      <c r="A30" s="575" t="s">
        <v>256</v>
      </c>
      <c r="B30" s="575" t="s">
        <v>395</v>
      </c>
      <c r="C30" s="575" t="s">
        <v>396</v>
      </c>
      <c r="D30" s="641">
        <v>560000</v>
      </c>
      <c r="E30" s="641">
        <v>551546.1</v>
      </c>
      <c r="F30" s="642">
        <v>98.49</v>
      </c>
    </row>
    <row r="31" spans="1:6" s="235" customFormat="1" ht="14.25" customHeight="1">
      <c r="A31" s="577" t="s">
        <v>256</v>
      </c>
      <c r="B31" s="577" t="s">
        <v>399</v>
      </c>
      <c r="C31" s="577" t="s">
        <v>400</v>
      </c>
      <c r="D31" s="643" t="s">
        <v>256</v>
      </c>
      <c r="E31" s="643">
        <v>551546.1</v>
      </c>
      <c r="F31" s="644" t="s">
        <v>256</v>
      </c>
    </row>
    <row r="32" spans="1:6" s="235" customFormat="1" ht="14.25" customHeight="1">
      <c r="A32" s="575" t="s">
        <v>256</v>
      </c>
      <c r="B32" s="575" t="s">
        <v>405</v>
      </c>
      <c r="C32" s="575" t="s">
        <v>406</v>
      </c>
      <c r="D32" s="641">
        <v>233000</v>
      </c>
      <c r="E32" s="641">
        <v>201136.49</v>
      </c>
      <c r="F32" s="642">
        <v>86.32</v>
      </c>
    </row>
    <row r="33" spans="1:6" s="235" customFormat="1" ht="14.25" customHeight="1">
      <c r="A33" s="577" t="s">
        <v>256</v>
      </c>
      <c r="B33" s="577" t="s">
        <v>407</v>
      </c>
      <c r="C33" s="577" t="s">
        <v>408</v>
      </c>
      <c r="D33" s="643" t="s">
        <v>256</v>
      </c>
      <c r="E33" s="643">
        <v>75091.79</v>
      </c>
      <c r="F33" s="644" t="s">
        <v>256</v>
      </c>
    </row>
    <row r="34" spans="1:6" s="235" customFormat="1" ht="14.25" customHeight="1">
      <c r="A34" s="577" t="s">
        <v>256</v>
      </c>
      <c r="B34" s="577" t="s">
        <v>409</v>
      </c>
      <c r="C34" s="577" t="s">
        <v>410</v>
      </c>
      <c r="D34" s="643" t="s">
        <v>256</v>
      </c>
      <c r="E34" s="643">
        <v>97036.8</v>
      </c>
      <c r="F34" s="644" t="s">
        <v>256</v>
      </c>
    </row>
    <row r="35" spans="1:6" s="235" customFormat="1" ht="14.25" customHeight="1">
      <c r="A35" s="577" t="s">
        <v>256</v>
      </c>
      <c r="B35" s="577" t="s">
        <v>411</v>
      </c>
      <c r="C35" s="577" t="s">
        <v>412</v>
      </c>
      <c r="D35" s="643" t="s">
        <v>256</v>
      </c>
      <c r="E35" s="643">
        <v>20737.5</v>
      </c>
      <c r="F35" s="644" t="s">
        <v>256</v>
      </c>
    </row>
    <row r="36" spans="1:6" s="235" customFormat="1" ht="14.25" customHeight="1">
      <c r="A36" s="577" t="s">
        <v>256</v>
      </c>
      <c r="B36" s="577" t="s">
        <v>413</v>
      </c>
      <c r="C36" s="577" t="s">
        <v>414</v>
      </c>
      <c r="D36" s="643" t="s">
        <v>256</v>
      </c>
      <c r="E36" s="643">
        <v>8270.4</v>
      </c>
      <c r="F36" s="644" t="s">
        <v>256</v>
      </c>
    </row>
    <row r="37" spans="1:6" s="235" customFormat="1" ht="14.25" customHeight="1">
      <c r="A37" s="575" t="s">
        <v>256</v>
      </c>
      <c r="B37" s="575" t="s">
        <v>415</v>
      </c>
      <c r="C37" s="575" t="s">
        <v>416</v>
      </c>
      <c r="D37" s="641">
        <v>72000</v>
      </c>
      <c r="E37" s="641">
        <v>67433.46</v>
      </c>
      <c r="F37" s="642">
        <v>93.66</v>
      </c>
    </row>
    <row r="38" spans="1:6" s="235" customFormat="1" ht="14.25" customHeight="1">
      <c r="A38" s="577" t="s">
        <v>256</v>
      </c>
      <c r="B38" s="577" t="s">
        <v>417</v>
      </c>
      <c r="C38" s="577" t="s">
        <v>418</v>
      </c>
      <c r="D38" s="643" t="s">
        <v>256</v>
      </c>
      <c r="E38" s="643">
        <v>66473.46</v>
      </c>
      <c r="F38" s="644" t="s">
        <v>256</v>
      </c>
    </row>
    <row r="39" spans="1:6" s="235" customFormat="1" ht="14.25" customHeight="1">
      <c r="A39" s="577" t="s">
        <v>256</v>
      </c>
      <c r="B39" s="577" t="s">
        <v>427</v>
      </c>
      <c r="C39" s="577" t="s">
        <v>428</v>
      </c>
      <c r="D39" s="643" t="s">
        <v>256</v>
      </c>
      <c r="E39" s="643">
        <v>960</v>
      </c>
      <c r="F39" s="644" t="s">
        <v>256</v>
      </c>
    </row>
    <row r="40" spans="1:6" s="235" customFormat="1" ht="14.25" customHeight="1">
      <c r="A40" s="575" t="s">
        <v>256</v>
      </c>
      <c r="B40" s="575" t="s">
        <v>429</v>
      </c>
      <c r="C40" s="575" t="s">
        <v>430</v>
      </c>
      <c r="D40" s="641">
        <v>182000</v>
      </c>
      <c r="E40" s="641">
        <v>155586.9</v>
      </c>
      <c r="F40" s="642">
        <v>85.49</v>
      </c>
    </row>
    <row r="41" spans="1:6" s="235" customFormat="1" ht="14.25" customHeight="1">
      <c r="A41" s="577" t="s">
        <v>256</v>
      </c>
      <c r="B41" s="577" t="s">
        <v>431</v>
      </c>
      <c r="C41" s="577" t="s">
        <v>432</v>
      </c>
      <c r="D41" s="643" t="s">
        <v>256</v>
      </c>
      <c r="E41" s="643">
        <v>69130.92</v>
      </c>
      <c r="F41" s="644" t="s">
        <v>256</v>
      </c>
    </row>
    <row r="42" spans="1:6" s="235" customFormat="1" ht="14.25" customHeight="1">
      <c r="A42" s="577" t="s">
        <v>256</v>
      </c>
      <c r="B42" s="577" t="s">
        <v>435</v>
      </c>
      <c r="C42" s="577" t="s">
        <v>436</v>
      </c>
      <c r="D42" s="643" t="s">
        <v>256</v>
      </c>
      <c r="E42" s="643">
        <v>15571.43</v>
      </c>
      <c r="F42" s="644" t="s">
        <v>256</v>
      </c>
    </row>
    <row r="43" spans="1:6" s="235" customFormat="1" ht="14.25" customHeight="1">
      <c r="A43" s="577" t="s">
        <v>256</v>
      </c>
      <c r="B43" s="577" t="s">
        <v>441</v>
      </c>
      <c r="C43" s="577" t="s">
        <v>442</v>
      </c>
      <c r="D43" s="643" t="s">
        <v>256</v>
      </c>
      <c r="E43" s="643">
        <v>0</v>
      </c>
      <c r="F43" s="644" t="s">
        <v>256</v>
      </c>
    </row>
    <row r="44" spans="1:6" s="235" customFormat="1" ht="14.25" customHeight="1">
      <c r="A44" s="577" t="s">
        <v>256</v>
      </c>
      <c r="B44" s="577" t="s">
        <v>443</v>
      </c>
      <c r="C44" s="577" t="s">
        <v>444</v>
      </c>
      <c r="D44" s="643" t="s">
        <v>256</v>
      </c>
      <c r="E44" s="643">
        <v>63651.3</v>
      </c>
      <c r="F44" s="644" t="s">
        <v>256</v>
      </c>
    </row>
    <row r="45" spans="1:6" s="235" customFormat="1" ht="14.25" customHeight="1">
      <c r="A45" s="577" t="s">
        <v>256</v>
      </c>
      <c r="B45" s="577" t="s">
        <v>447</v>
      </c>
      <c r="C45" s="577" t="s">
        <v>448</v>
      </c>
      <c r="D45" s="643" t="s">
        <v>256</v>
      </c>
      <c r="E45" s="643">
        <v>7233.25</v>
      </c>
      <c r="F45" s="644" t="s">
        <v>256</v>
      </c>
    </row>
    <row r="46" spans="1:6" s="235" customFormat="1" ht="14.25" customHeight="1">
      <c r="A46" s="575" t="s">
        <v>256</v>
      </c>
      <c r="B46" s="575" t="s">
        <v>452</v>
      </c>
      <c r="C46" s="575" t="s">
        <v>453</v>
      </c>
      <c r="D46" s="641">
        <v>15400</v>
      </c>
      <c r="E46" s="641">
        <v>14139.75</v>
      </c>
      <c r="F46" s="642">
        <v>91.82</v>
      </c>
    </row>
    <row r="47" spans="1:6" s="235" customFormat="1" ht="14.25" customHeight="1">
      <c r="A47" s="577" t="s">
        <v>256</v>
      </c>
      <c r="B47" s="577" t="s">
        <v>461</v>
      </c>
      <c r="C47" s="577" t="s">
        <v>462</v>
      </c>
      <c r="D47" s="643" t="s">
        <v>256</v>
      </c>
      <c r="E47" s="643">
        <v>8671</v>
      </c>
      <c r="F47" s="644" t="s">
        <v>256</v>
      </c>
    </row>
    <row r="48" spans="1:6" s="235" customFormat="1" ht="14.25" customHeight="1">
      <c r="A48" s="577" t="s">
        <v>256</v>
      </c>
      <c r="B48" s="577" t="s">
        <v>464</v>
      </c>
      <c r="C48" s="577" t="s">
        <v>453</v>
      </c>
      <c r="D48" s="643" t="s">
        <v>256</v>
      </c>
      <c r="E48" s="643">
        <v>5468.75</v>
      </c>
      <c r="F48" s="644" t="s">
        <v>256</v>
      </c>
    </row>
    <row r="49" spans="1:6" s="235" customFormat="1" ht="14.25" customHeight="1">
      <c r="A49" s="575" t="s">
        <v>958</v>
      </c>
      <c r="B49" s="575" t="s">
        <v>959</v>
      </c>
      <c r="C49" s="575" t="s">
        <v>960</v>
      </c>
      <c r="D49" s="641">
        <v>1008000</v>
      </c>
      <c r="E49" s="641">
        <v>910641.87</v>
      </c>
      <c r="F49" s="642">
        <v>90.34</v>
      </c>
    </row>
    <row r="50" spans="1:6" s="235" customFormat="1" ht="14.25" customHeight="1">
      <c r="A50" s="575" t="s">
        <v>256</v>
      </c>
      <c r="B50" s="679" t="s">
        <v>942</v>
      </c>
      <c r="C50" s="680"/>
      <c r="D50" s="641">
        <v>1008000</v>
      </c>
      <c r="E50" s="641">
        <v>910641.87</v>
      </c>
      <c r="F50" s="642">
        <v>90.34</v>
      </c>
    </row>
    <row r="51" spans="1:6" s="235" customFormat="1" ht="14.25" customHeight="1">
      <c r="A51" s="575" t="s">
        <v>256</v>
      </c>
      <c r="B51" s="679" t="s">
        <v>943</v>
      </c>
      <c r="C51" s="680"/>
      <c r="D51" s="641">
        <v>1008000</v>
      </c>
      <c r="E51" s="641">
        <v>910641.87</v>
      </c>
      <c r="F51" s="642">
        <v>90.34</v>
      </c>
    </row>
    <row r="52" spans="1:6" s="235" customFormat="1" ht="14.25" customHeight="1">
      <c r="A52" s="575" t="s">
        <v>256</v>
      </c>
      <c r="B52" s="575" t="s">
        <v>415</v>
      </c>
      <c r="C52" s="575" t="s">
        <v>416</v>
      </c>
      <c r="D52" s="641">
        <v>14000</v>
      </c>
      <c r="E52" s="641">
        <v>11463.6</v>
      </c>
      <c r="F52" s="642">
        <v>81.88</v>
      </c>
    </row>
    <row r="53" spans="1:6" s="235" customFormat="1" ht="14.25" customHeight="1">
      <c r="A53" s="577" t="s">
        <v>256</v>
      </c>
      <c r="B53" s="577" t="s">
        <v>417</v>
      </c>
      <c r="C53" s="577" t="s">
        <v>418</v>
      </c>
      <c r="D53" s="643" t="s">
        <v>256</v>
      </c>
      <c r="E53" s="643">
        <v>11463.6</v>
      </c>
      <c r="F53" s="644" t="s">
        <v>256</v>
      </c>
    </row>
    <row r="54" spans="1:6" s="235" customFormat="1" ht="14.25" customHeight="1">
      <c r="A54" s="575" t="s">
        <v>256</v>
      </c>
      <c r="B54" s="575" t="s">
        <v>429</v>
      </c>
      <c r="C54" s="575" t="s">
        <v>430</v>
      </c>
      <c r="D54" s="641">
        <v>941500</v>
      </c>
      <c r="E54" s="641">
        <v>862276.33</v>
      </c>
      <c r="F54" s="642">
        <v>91.59</v>
      </c>
    </row>
    <row r="55" spans="1:6" s="235" customFormat="1" ht="14.25" customHeight="1">
      <c r="A55" s="577" t="s">
        <v>256</v>
      </c>
      <c r="B55" s="577" t="s">
        <v>431</v>
      </c>
      <c r="C55" s="577" t="s">
        <v>432</v>
      </c>
      <c r="D55" s="643" t="s">
        <v>256</v>
      </c>
      <c r="E55" s="643">
        <v>27051.25</v>
      </c>
      <c r="F55" s="644" t="s">
        <v>256</v>
      </c>
    </row>
    <row r="56" spans="1:6" s="235" customFormat="1" ht="14.25" customHeight="1">
      <c r="A56" s="577" t="s">
        <v>256</v>
      </c>
      <c r="B56" s="577" t="s">
        <v>435</v>
      </c>
      <c r="C56" s="577" t="s">
        <v>436</v>
      </c>
      <c r="D56" s="643" t="s">
        <v>256</v>
      </c>
      <c r="E56" s="643">
        <v>734264.7</v>
      </c>
      <c r="F56" s="644" t="s">
        <v>256</v>
      </c>
    </row>
    <row r="57" spans="1:6" s="235" customFormat="1" ht="14.25" customHeight="1">
      <c r="A57" s="577" t="s">
        <v>256</v>
      </c>
      <c r="B57" s="577" t="s">
        <v>443</v>
      </c>
      <c r="C57" s="577" t="s">
        <v>444</v>
      </c>
      <c r="D57" s="643" t="s">
        <v>256</v>
      </c>
      <c r="E57" s="643">
        <v>5912.5</v>
      </c>
      <c r="F57" s="644" t="s">
        <v>256</v>
      </c>
    </row>
    <row r="58" spans="1:6" s="235" customFormat="1" ht="14.25" customHeight="1">
      <c r="A58" s="577" t="s">
        <v>256</v>
      </c>
      <c r="B58" s="577" t="s">
        <v>447</v>
      </c>
      <c r="C58" s="577" t="s">
        <v>448</v>
      </c>
      <c r="D58" s="643" t="s">
        <v>256</v>
      </c>
      <c r="E58" s="643">
        <v>95047.88</v>
      </c>
      <c r="F58" s="644" t="s">
        <v>256</v>
      </c>
    </row>
    <row r="59" spans="1:6" s="235" customFormat="1" ht="14.25" customHeight="1">
      <c r="A59" s="575" t="s">
        <v>256</v>
      </c>
      <c r="B59" s="575" t="s">
        <v>449</v>
      </c>
      <c r="C59" s="575" t="s">
        <v>450</v>
      </c>
      <c r="D59" s="641">
        <v>20000</v>
      </c>
      <c r="E59" s="641">
        <v>6570.19</v>
      </c>
      <c r="F59" s="642">
        <v>32.85</v>
      </c>
    </row>
    <row r="60" spans="1:6" s="237" customFormat="1" ht="14.25" customHeight="1">
      <c r="A60" s="577" t="s">
        <v>256</v>
      </c>
      <c r="B60" s="577" t="s">
        <v>451</v>
      </c>
      <c r="C60" s="577" t="s">
        <v>450</v>
      </c>
      <c r="D60" s="643" t="s">
        <v>256</v>
      </c>
      <c r="E60" s="643">
        <v>6570.19</v>
      </c>
      <c r="F60" s="644" t="s">
        <v>256</v>
      </c>
    </row>
    <row r="61" spans="1:6" s="235" customFormat="1" ht="14.25" customHeight="1">
      <c r="A61" s="575" t="s">
        <v>256</v>
      </c>
      <c r="B61" s="575" t="s">
        <v>452</v>
      </c>
      <c r="C61" s="575" t="s">
        <v>453</v>
      </c>
      <c r="D61" s="641">
        <v>32500</v>
      </c>
      <c r="E61" s="641">
        <v>30331.75</v>
      </c>
      <c r="F61" s="642">
        <v>93.33</v>
      </c>
    </row>
    <row r="62" spans="1:6" s="235" customFormat="1" ht="14.25" customHeight="1">
      <c r="A62" s="577" t="s">
        <v>256</v>
      </c>
      <c r="B62" s="577" t="s">
        <v>461</v>
      </c>
      <c r="C62" s="577" t="s">
        <v>462</v>
      </c>
      <c r="D62" s="643" t="s">
        <v>256</v>
      </c>
      <c r="E62" s="643">
        <v>6720</v>
      </c>
      <c r="F62" s="644" t="s">
        <v>256</v>
      </c>
    </row>
    <row r="63" spans="1:6" s="235" customFormat="1" ht="14.25" customHeight="1">
      <c r="A63" s="577" t="s">
        <v>256</v>
      </c>
      <c r="B63" s="577" t="s">
        <v>464</v>
      </c>
      <c r="C63" s="577" t="s">
        <v>453</v>
      </c>
      <c r="D63" s="643" t="s">
        <v>256</v>
      </c>
      <c r="E63" s="643">
        <v>23611.75</v>
      </c>
      <c r="F63" s="644" t="s">
        <v>256</v>
      </c>
    </row>
    <row r="64" spans="1:6" s="235" customFormat="1" ht="14.25" customHeight="1">
      <c r="A64" s="575" t="s">
        <v>958</v>
      </c>
      <c r="B64" s="575" t="s">
        <v>961</v>
      </c>
      <c r="C64" s="575" t="s">
        <v>962</v>
      </c>
      <c r="D64" s="641">
        <v>300000</v>
      </c>
      <c r="E64" s="641">
        <v>209807.49</v>
      </c>
      <c r="F64" s="642">
        <v>69.94</v>
      </c>
    </row>
    <row r="65" spans="1:6" s="235" customFormat="1" ht="14.25" customHeight="1">
      <c r="A65" s="575" t="s">
        <v>256</v>
      </c>
      <c r="B65" s="679" t="s">
        <v>942</v>
      </c>
      <c r="C65" s="680"/>
      <c r="D65" s="641">
        <v>300000</v>
      </c>
      <c r="E65" s="641">
        <v>209807.49</v>
      </c>
      <c r="F65" s="642">
        <v>69.94</v>
      </c>
    </row>
    <row r="66" spans="1:6" s="235" customFormat="1" ht="14.25" customHeight="1">
      <c r="A66" s="575" t="s">
        <v>256</v>
      </c>
      <c r="B66" s="679" t="s">
        <v>943</v>
      </c>
      <c r="C66" s="680"/>
      <c r="D66" s="641">
        <v>300000</v>
      </c>
      <c r="E66" s="641">
        <v>209807.49</v>
      </c>
      <c r="F66" s="642">
        <v>69.94</v>
      </c>
    </row>
    <row r="67" spans="1:6" s="235" customFormat="1" ht="14.25" customHeight="1">
      <c r="A67" s="575" t="s">
        <v>256</v>
      </c>
      <c r="B67" s="575" t="s">
        <v>452</v>
      </c>
      <c r="C67" s="575" t="s">
        <v>453</v>
      </c>
      <c r="D67" s="641">
        <v>300000</v>
      </c>
      <c r="E67" s="641">
        <v>209807.49</v>
      </c>
      <c r="F67" s="642">
        <v>69.94</v>
      </c>
    </row>
    <row r="68" spans="1:6" s="237" customFormat="1" ht="14.25" customHeight="1">
      <c r="A68" s="577" t="s">
        <v>256</v>
      </c>
      <c r="B68" s="577" t="s">
        <v>458</v>
      </c>
      <c r="C68" s="577" t="s">
        <v>459</v>
      </c>
      <c r="D68" s="643" t="s">
        <v>256</v>
      </c>
      <c r="E68" s="643">
        <v>100102.66</v>
      </c>
      <c r="F68" s="644" t="s">
        <v>256</v>
      </c>
    </row>
    <row r="69" spans="1:6" s="235" customFormat="1" ht="14.25" customHeight="1">
      <c r="A69" s="577" t="s">
        <v>256</v>
      </c>
      <c r="B69" s="577" t="s">
        <v>464</v>
      </c>
      <c r="C69" s="577" t="s">
        <v>453</v>
      </c>
      <c r="D69" s="643" t="s">
        <v>256</v>
      </c>
      <c r="E69" s="643">
        <v>109704.83</v>
      </c>
      <c r="F69" s="644" t="s">
        <v>256</v>
      </c>
    </row>
    <row r="70" spans="1:6" s="235" customFormat="1" ht="14.25" customHeight="1">
      <c r="A70" s="575" t="s">
        <v>958</v>
      </c>
      <c r="B70" s="575" t="s">
        <v>963</v>
      </c>
      <c r="C70" s="575" t="s">
        <v>964</v>
      </c>
      <c r="D70" s="641">
        <v>130000</v>
      </c>
      <c r="E70" s="641">
        <v>107776.8</v>
      </c>
      <c r="F70" s="642">
        <v>82.91</v>
      </c>
    </row>
    <row r="71" spans="1:6" s="235" customFormat="1" ht="14.25" customHeight="1">
      <c r="A71" s="575" t="s">
        <v>256</v>
      </c>
      <c r="B71" s="679" t="s">
        <v>942</v>
      </c>
      <c r="C71" s="680"/>
      <c r="D71" s="641">
        <v>130000</v>
      </c>
      <c r="E71" s="641">
        <v>107776.8</v>
      </c>
      <c r="F71" s="642">
        <v>82.91</v>
      </c>
    </row>
    <row r="72" spans="1:6" s="235" customFormat="1" ht="14.25" customHeight="1">
      <c r="A72" s="575" t="s">
        <v>256</v>
      </c>
      <c r="B72" s="679" t="s">
        <v>943</v>
      </c>
      <c r="C72" s="680"/>
      <c r="D72" s="641">
        <v>130000</v>
      </c>
      <c r="E72" s="641">
        <v>107776.8</v>
      </c>
      <c r="F72" s="642">
        <v>82.91</v>
      </c>
    </row>
    <row r="73" spans="1:6" s="235" customFormat="1" ht="14.25" customHeight="1">
      <c r="A73" s="575" t="s">
        <v>256</v>
      </c>
      <c r="B73" s="575" t="s">
        <v>490</v>
      </c>
      <c r="C73" s="575" t="s">
        <v>491</v>
      </c>
      <c r="D73" s="641">
        <v>10000</v>
      </c>
      <c r="E73" s="641">
        <v>0</v>
      </c>
      <c r="F73" s="642">
        <v>0</v>
      </c>
    </row>
    <row r="74" spans="1:6" s="235" customFormat="1" ht="14.25" customHeight="1">
      <c r="A74" s="577" t="s">
        <v>256</v>
      </c>
      <c r="B74" s="577" t="s">
        <v>492</v>
      </c>
      <c r="C74" s="577" t="s">
        <v>493</v>
      </c>
      <c r="D74" s="643" t="s">
        <v>256</v>
      </c>
      <c r="E74" s="643">
        <v>0</v>
      </c>
      <c r="F74" s="644" t="s">
        <v>256</v>
      </c>
    </row>
    <row r="75" spans="1:6" s="235" customFormat="1" ht="14.25" customHeight="1">
      <c r="A75" s="575" t="s">
        <v>256</v>
      </c>
      <c r="B75" s="575" t="s">
        <v>496</v>
      </c>
      <c r="C75" s="575" t="s">
        <v>116</v>
      </c>
      <c r="D75" s="641">
        <v>2000</v>
      </c>
      <c r="E75" s="641">
        <v>2000</v>
      </c>
      <c r="F75" s="642">
        <v>100</v>
      </c>
    </row>
    <row r="76" spans="1:6" s="237" customFormat="1" ht="14.25" customHeight="1">
      <c r="A76" s="577" t="s">
        <v>256</v>
      </c>
      <c r="B76" s="577" t="s">
        <v>497</v>
      </c>
      <c r="C76" s="577" t="s">
        <v>117</v>
      </c>
      <c r="D76" s="643" t="s">
        <v>256</v>
      </c>
      <c r="E76" s="643">
        <v>2000</v>
      </c>
      <c r="F76" s="644" t="s">
        <v>256</v>
      </c>
    </row>
    <row r="77" spans="1:6" s="235" customFormat="1" ht="14.25" customHeight="1">
      <c r="A77" s="575" t="s">
        <v>256</v>
      </c>
      <c r="B77" s="575" t="s">
        <v>501</v>
      </c>
      <c r="C77" s="575" t="s">
        <v>502</v>
      </c>
      <c r="D77" s="641">
        <v>96000</v>
      </c>
      <c r="E77" s="641">
        <v>89776.8</v>
      </c>
      <c r="F77" s="642">
        <v>93.52</v>
      </c>
    </row>
    <row r="78" spans="1:6" s="235" customFormat="1" ht="14.25" customHeight="1">
      <c r="A78" s="577" t="s">
        <v>256</v>
      </c>
      <c r="B78" s="577" t="s">
        <v>503</v>
      </c>
      <c r="C78" s="577" t="s">
        <v>504</v>
      </c>
      <c r="D78" s="643" t="s">
        <v>256</v>
      </c>
      <c r="E78" s="643">
        <v>77432.56</v>
      </c>
      <c r="F78" s="644" t="s">
        <v>256</v>
      </c>
    </row>
    <row r="79" spans="1:6" s="235" customFormat="1" ht="14.25" customHeight="1">
      <c r="A79" s="577" t="s">
        <v>256</v>
      </c>
      <c r="B79" s="577" t="s">
        <v>505</v>
      </c>
      <c r="C79" s="577" t="s">
        <v>506</v>
      </c>
      <c r="D79" s="643" t="s">
        <v>256</v>
      </c>
      <c r="E79" s="643">
        <v>12344.24</v>
      </c>
      <c r="F79" s="644" t="s">
        <v>256</v>
      </c>
    </row>
    <row r="80" spans="1:6" s="235" customFormat="1" ht="14.25" customHeight="1">
      <c r="A80" s="575" t="s">
        <v>256</v>
      </c>
      <c r="B80" s="575" t="s">
        <v>509</v>
      </c>
      <c r="C80" s="575" t="s">
        <v>347</v>
      </c>
      <c r="D80" s="641">
        <v>22000</v>
      </c>
      <c r="E80" s="641">
        <v>16000</v>
      </c>
      <c r="F80" s="642">
        <v>72.73</v>
      </c>
    </row>
    <row r="81" spans="1:6" s="235" customFormat="1" ht="14.25" customHeight="1">
      <c r="A81" s="577" t="s">
        <v>256</v>
      </c>
      <c r="B81" s="577" t="s">
        <v>510</v>
      </c>
      <c r="C81" s="577" t="s">
        <v>511</v>
      </c>
      <c r="D81" s="643" t="s">
        <v>256</v>
      </c>
      <c r="E81" s="643">
        <v>16000</v>
      </c>
      <c r="F81" s="644" t="s">
        <v>256</v>
      </c>
    </row>
    <row r="82" spans="1:6" s="235" customFormat="1" ht="14.25" customHeight="1">
      <c r="A82" s="577" t="s">
        <v>256</v>
      </c>
      <c r="B82" s="577" t="s">
        <v>512</v>
      </c>
      <c r="C82" s="577" t="s">
        <v>513</v>
      </c>
      <c r="D82" s="643" t="s">
        <v>256</v>
      </c>
      <c r="E82" s="643">
        <v>0</v>
      </c>
      <c r="F82" s="644" t="s">
        <v>256</v>
      </c>
    </row>
    <row r="83" spans="1:6" s="235" customFormat="1" ht="14.25" customHeight="1">
      <c r="A83" s="575" t="s">
        <v>958</v>
      </c>
      <c r="B83" s="575" t="s">
        <v>965</v>
      </c>
      <c r="C83" s="575" t="s">
        <v>966</v>
      </c>
      <c r="D83" s="641">
        <v>110000</v>
      </c>
      <c r="E83" s="641">
        <v>83923.27</v>
      </c>
      <c r="F83" s="642">
        <v>76.29</v>
      </c>
    </row>
    <row r="84" spans="1:6" s="235" customFormat="1" ht="14.25" customHeight="1">
      <c r="A84" s="575" t="s">
        <v>256</v>
      </c>
      <c r="B84" s="679" t="s">
        <v>942</v>
      </c>
      <c r="C84" s="680"/>
      <c r="D84" s="641">
        <v>110000</v>
      </c>
      <c r="E84" s="641">
        <v>83923.27</v>
      </c>
      <c r="F84" s="642">
        <v>76.29</v>
      </c>
    </row>
    <row r="85" spans="1:6" s="235" customFormat="1" ht="14.25" customHeight="1">
      <c r="A85" s="575" t="s">
        <v>256</v>
      </c>
      <c r="B85" s="679" t="s">
        <v>943</v>
      </c>
      <c r="C85" s="680"/>
      <c r="D85" s="641">
        <v>110000</v>
      </c>
      <c r="E85" s="641">
        <v>83923.27</v>
      </c>
      <c r="F85" s="642">
        <v>76.29</v>
      </c>
    </row>
    <row r="86" spans="1:6" s="235" customFormat="1" ht="14.25" customHeight="1">
      <c r="A86" s="575" t="s">
        <v>256</v>
      </c>
      <c r="B86" s="575" t="s">
        <v>405</v>
      </c>
      <c r="C86" s="575" t="s">
        <v>406</v>
      </c>
      <c r="D86" s="641">
        <v>2000</v>
      </c>
      <c r="E86" s="641">
        <v>0</v>
      </c>
      <c r="F86" s="642">
        <v>0</v>
      </c>
    </row>
    <row r="87" spans="1:6" s="235" customFormat="1" ht="14.25" customHeight="1">
      <c r="A87" s="577" t="s">
        <v>256</v>
      </c>
      <c r="B87" s="577" t="s">
        <v>407</v>
      </c>
      <c r="C87" s="577" t="s">
        <v>408</v>
      </c>
      <c r="D87" s="643" t="s">
        <v>256</v>
      </c>
      <c r="E87" s="643">
        <v>0</v>
      </c>
      <c r="F87" s="644" t="s">
        <v>256</v>
      </c>
    </row>
    <row r="88" spans="1:6" s="235" customFormat="1" ht="14.25" customHeight="1">
      <c r="A88" s="575" t="s">
        <v>256</v>
      </c>
      <c r="B88" s="575" t="s">
        <v>429</v>
      </c>
      <c r="C88" s="575" t="s">
        <v>430</v>
      </c>
      <c r="D88" s="641">
        <v>30000</v>
      </c>
      <c r="E88" s="641">
        <v>15725</v>
      </c>
      <c r="F88" s="642">
        <v>52.42</v>
      </c>
    </row>
    <row r="89" spans="1:6" s="235" customFormat="1" ht="14.25" customHeight="1">
      <c r="A89" s="577" t="s">
        <v>256</v>
      </c>
      <c r="B89" s="577" t="s">
        <v>431</v>
      </c>
      <c r="C89" s="577" t="s">
        <v>432</v>
      </c>
      <c r="D89" s="643" t="s">
        <v>256</v>
      </c>
      <c r="E89" s="643">
        <v>11850</v>
      </c>
      <c r="F89" s="644" t="s">
        <v>256</v>
      </c>
    </row>
    <row r="90" spans="1:6" s="237" customFormat="1" ht="14.25" customHeight="1">
      <c r="A90" s="577" t="s">
        <v>256</v>
      </c>
      <c r="B90" s="577" t="s">
        <v>443</v>
      </c>
      <c r="C90" s="577" t="s">
        <v>444</v>
      </c>
      <c r="D90" s="643" t="s">
        <v>256</v>
      </c>
      <c r="E90" s="643">
        <v>0</v>
      </c>
      <c r="F90" s="644" t="s">
        <v>256</v>
      </c>
    </row>
    <row r="91" spans="1:6" s="235" customFormat="1" ht="14.25" customHeight="1">
      <c r="A91" s="577" t="s">
        <v>256</v>
      </c>
      <c r="B91" s="577" t="s">
        <v>447</v>
      </c>
      <c r="C91" s="577" t="s">
        <v>448</v>
      </c>
      <c r="D91" s="643" t="s">
        <v>256</v>
      </c>
      <c r="E91" s="643">
        <v>3875</v>
      </c>
      <c r="F91" s="644" t="s">
        <v>256</v>
      </c>
    </row>
    <row r="92" spans="1:6" s="235" customFormat="1" ht="14.25" customHeight="1">
      <c r="A92" s="575" t="s">
        <v>256</v>
      </c>
      <c r="B92" s="575" t="s">
        <v>449</v>
      </c>
      <c r="C92" s="575" t="s">
        <v>450</v>
      </c>
      <c r="D92" s="641">
        <v>15000</v>
      </c>
      <c r="E92" s="641">
        <v>9785.58</v>
      </c>
      <c r="F92" s="642">
        <v>65.24</v>
      </c>
    </row>
    <row r="93" spans="1:6" s="235" customFormat="1" ht="14.25" customHeight="1">
      <c r="A93" s="577" t="s">
        <v>256</v>
      </c>
      <c r="B93" s="577" t="s">
        <v>451</v>
      </c>
      <c r="C93" s="577" t="s">
        <v>450</v>
      </c>
      <c r="D93" s="643" t="s">
        <v>256</v>
      </c>
      <c r="E93" s="643">
        <v>9785.58</v>
      </c>
      <c r="F93" s="644" t="s">
        <v>256</v>
      </c>
    </row>
    <row r="94" spans="1:6" s="235" customFormat="1" ht="14.25" customHeight="1">
      <c r="A94" s="575" t="s">
        <v>256</v>
      </c>
      <c r="B94" s="575" t="s">
        <v>452</v>
      </c>
      <c r="C94" s="575" t="s">
        <v>453</v>
      </c>
      <c r="D94" s="641">
        <v>63000</v>
      </c>
      <c r="E94" s="641">
        <v>58412.69</v>
      </c>
      <c r="F94" s="642">
        <v>92.72</v>
      </c>
    </row>
    <row r="95" spans="1:6" s="235" customFormat="1" ht="14.25" customHeight="1">
      <c r="A95" s="577" t="s">
        <v>256</v>
      </c>
      <c r="B95" s="577" t="s">
        <v>458</v>
      </c>
      <c r="C95" s="577" t="s">
        <v>459</v>
      </c>
      <c r="D95" s="643" t="s">
        <v>256</v>
      </c>
      <c r="E95" s="643">
        <v>48863.51</v>
      </c>
      <c r="F95" s="644" t="s">
        <v>256</v>
      </c>
    </row>
    <row r="96" spans="1:6" s="235" customFormat="1" ht="14.25" customHeight="1">
      <c r="A96" s="577" t="s">
        <v>256</v>
      </c>
      <c r="B96" s="577" t="s">
        <v>464</v>
      </c>
      <c r="C96" s="577" t="s">
        <v>453</v>
      </c>
      <c r="D96" s="643" t="s">
        <v>256</v>
      </c>
      <c r="E96" s="643">
        <v>9549.18</v>
      </c>
      <c r="F96" s="644" t="s">
        <v>256</v>
      </c>
    </row>
    <row r="97" spans="1:6" s="235" customFormat="1" ht="14.25" customHeight="1">
      <c r="A97" s="575" t="s">
        <v>967</v>
      </c>
      <c r="B97" s="575" t="s">
        <v>968</v>
      </c>
      <c r="C97" s="575" t="s">
        <v>969</v>
      </c>
      <c r="D97" s="641">
        <v>2261000</v>
      </c>
      <c r="E97" s="641">
        <v>1910999.2</v>
      </c>
      <c r="F97" s="642">
        <v>84.52</v>
      </c>
    </row>
    <row r="98" spans="1:6" s="237" customFormat="1" ht="14.25" customHeight="1">
      <c r="A98" s="575" t="s">
        <v>256</v>
      </c>
      <c r="B98" s="679" t="s">
        <v>942</v>
      </c>
      <c r="C98" s="680"/>
      <c r="D98" s="641">
        <v>841000</v>
      </c>
      <c r="E98" s="641">
        <v>751936.97</v>
      </c>
      <c r="F98" s="642">
        <v>89.41</v>
      </c>
    </row>
    <row r="99" spans="1:6" s="235" customFormat="1" ht="14.25" customHeight="1">
      <c r="A99" s="575" t="s">
        <v>256</v>
      </c>
      <c r="B99" s="679" t="s">
        <v>943</v>
      </c>
      <c r="C99" s="680"/>
      <c r="D99" s="641">
        <v>841000</v>
      </c>
      <c r="E99" s="641">
        <v>751936.97</v>
      </c>
      <c r="F99" s="642">
        <v>89.41</v>
      </c>
    </row>
    <row r="100" spans="1:6" s="235" customFormat="1" ht="14.25" customHeight="1">
      <c r="A100" s="575" t="s">
        <v>256</v>
      </c>
      <c r="B100" s="575" t="s">
        <v>415</v>
      </c>
      <c r="C100" s="575" t="s">
        <v>416</v>
      </c>
      <c r="D100" s="641">
        <v>49000</v>
      </c>
      <c r="E100" s="641">
        <v>34613.32</v>
      </c>
      <c r="F100" s="642">
        <v>70.64</v>
      </c>
    </row>
    <row r="101" spans="1:6" s="235" customFormat="1" ht="14.25" customHeight="1">
      <c r="A101" s="577" t="s">
        <v>256</v>
      </c>
      <c r="B101" s="577" t="s">
        <v>417</v>
      </c>
      <c r="C101" s="577" t="s">
        <v>418</v>
      </c>
      <c r="D101" s="643" t="s">
        <v>256</v>
      </c>
      <c r="E101" s="643">
        <v>21185.22</v>
      </c>
      <c r="F101" s="644" t="s">
        <v>256</v>
      </c>
    </row>
    <row r="102" spans="1:6" s="235" customFormat="1" ht="14.25" customHeight="1">
      <c r="A102" s="577" t="s">
        <v>256</v>
      </c>
      <c r="B102" s="577" t="s">
        <v>423</v>
      </c>
      <c r="C102" s="577" t="s">
        <v>424</v>
      </c>
      <c r="D102" s="643" t="s">
        <v>256</v>
      </c>
      <c r="E102" s="643">
        <v>11211.72</v>
      </c>
      <c r="F102" s="644" t="s">
        <v>256</v>
      </c>
    </row>
    <row r="103" spans="1:6" s="235" customFormat="1" ht="14.25" customHeight="1">
      <c r="A103" s="577" t="s">
        <v>256</v>
      </c>
      <c r="B103" s="577" t="s">
        <v>425</v>
      </c>
      <c r="C103" s="577" t="s">
        <v>426</v>
      </c>
      <c r="D103" s="643" t="s">
        <v>256</v>
      </c>
      <c r="E103" s="643">
        <v>2216.38</v>
      </c>
      <c r="F103" s="644" t="s">
        <v>256</v>
      </c>
    </row>
    <row r="104" spans="1:6" s="235" customFormat="1" ht="14.25" customHeight="1">
      <c r="A104" s="575" t="s">
        <v>256</v>
      </c>
      <c r="B104" s="575" t="s">
        <v>429</v>
      </c>
      <c r="C104" s="575" t="s">
        <v>430</v>
      </c>
      <c r="D104" s="641">
        <v>790000</v>
      </c>
      <c r="E104" s="641">
        <v>716008.65</v>
      </c>
      <c r="F104" s="642">
        <v>90.63</v>
      </c>
    </row>
    <row r="105" spans="1:6" s="235" customFormat="1" ht="14.25" customHeight="1">
      <c r="A105" s="577" t="s">
        <v>256</v>
      </c>
      <c r="B105" s="577" t="s">
        <v>431</v>
      </c>
      <c r="C105" s="577" t="s">
        <v>432</v>
      </c>
      <c r="D105" s="643" t="s">
        <v>256</v>
      </c>
      <c r="E105" s="643">
        <v>654164.06</v>
      </c>
      <c r="F105" s="644" t="s">
        <v>256</v>
      </c>
    </row>
    <row r="106" spans="1:6" s="235" customFormat="1" ht="14.25" customHeight="1">
      <c r="A106" s="577" t="s">
        <v>256</v>
      </c>
      <c r="B106" s="577" t="s">
        <v>437</v>
      </c>
      <c r="C106" s="577" t="s">
        <v>438</v>
      </c>
      <c r="D106" s="643" t="s">
        <v>256</v>
      </c>
      <c r="E106" s="643">
        <v>50254.98</v>
      </c>
      <c r="F106" s="644" t="s">
        <v>256</v>
      </c>
    </row>
    <row r="107" spans="1:6" s="235" customFormat="1" ht="14.25" customHeight="1">
      <c r="A107" s="577" t="s">
        <v>256</v>
      </c>
      <c r="B107" s="577" t="s">
        <v>447</v>
      </c>
      <c r="C107" s="577" t="s">
        <v>448</v>
      </c>
      <c r="D107" s="643" t="s">
        <v>256</v>
      </c>
      <c r="E107" s="643">
        <v>11589.61</v>
      </c>
      <c r="F107" s="644" t="s">
        <v>256</v>
      </c>
    </row>
    <row r="108" spans="1:6" s="235" customFormat="1" ht="14.25" customHeight="1">
      <c r="A108" s="575" t="s">
        <v>256</v>
      </c>
      <c r="B108" s="575" t="s">
        <v>452</v>
      </c>
      <c r="C108" s="575" t="s">
        <v>453</v>
      </c>
      <c r="D108" s="641">
        <v>2000</v>
      </c>
      <c r="E108" s="641">
        <v>1315</v>
      </c>
      <c r="F108" s="642">
        <v>65.75</v>
      </c>
    </row>
    <row r="109" spans="1:6" s="235" customFormat="1" ht="14.25" customHeight="1">
      <c r="A109" s="577" t="s">
        <v>256</v>
      </c>
      <c r="B109" s="577" t="s">
        <v>460</v>
      </c>
      <c r="C109" s="577" t="s">
        <v>113</v>
      </c>
      <c r="D109" s="643" t="s">
        <v>256</v>
      </c>
      <c r="E109" s="643">
        <v>1315</v>
      </c>
      <c r="F109" s="644" t="s">
        <v>256</v>
      </c>
    </row>
    <row r="110" spans="1:6" s="235" customFormat="1" ht="14.25" customHeight="1">
      <c r="A110" s="575" t="s">
        <v>256</v>
      </c>
      <c r="B110" s="679" t="s">
        <v>944</v>
      </c>
      <c r="C110" s="680"/>
      <c r="D110" s="641">
        <v>1420000</v>
      </c>
      <c r="E110" s="641">
        <v>1159062.23</v>
      </c>
      <c r="F110" s="642">
        <v>81.62</v>
      </c>
    </row>
    <row r="111" spans="1:6" s="235" customFormat="1" ht="14.25" customHeight="1">
      <c r="A111" s="575" t="s">
        <v>256</v>
      </c>
      <c r="B111" s="679" t="s">
        <v>945</v>
      </c>
      <c r="C111" s="680"/>
      <c r="D111" s="641">
        <v>17000</v>
      </c>
      <c r="E111" s="641">
        <v>0</v>
      </c>
      <c r="F111" s="642">
        <v>0</v>
      </c>
    </row>
    <row r="112" spans="1:6" s="235" customFormat="1" ht="14.25" customHeight="1">
      <c r="A112" s="575" t="s">
        <v>256</v>
      </c>
      <c r="B112" s="575" t="s">
        <v>429</v>
      </c>
      <c r="C112" s="575" t="s">
        <v>430</v>
      </c>
      <c r="D112" s="641">
        <v>17000</v>
      </c>
      <c r="E112" s="641">
        <v>0</v>
      </c>
      <c r="F112" s="642">
        <v>0</v>
      </c>
    </row>
    <row r="113" spans="1:6" s="235" customFormat="1" ht="14.25" customHeight="1">
      <c r="A113" s="577" t="s">
        <v>256</v>
      </c>
      <c r="B113" s="577" t="s">
        <v>445</v>
      </c>
      <c r="C113" s="577" t="s">
        <v>446</v>
      </c>
      <c r="D113" s="643" t="s">
        <v>256</v>
      </c>
      <c r="E113" s="643">
        <v>0</v>
      </c>
      <c r="F113" s="644" t="s">
        <v>256</v>
      </c>
    </row>
    <row r="114" spans="1:6" s="235" customFormat="1" ht="14.25" customHeight="1">
      <c r="A114" s="575" t="s">
        <v>256</v>
      </c>
      <c r="B114" s="679" t="s">
        <v>948</v>
      </c>
      <c r="C114" s="680"/>
      <c r="D114" s="641">
        <v>1403000</v>
      </c>
      <c r="E114" s="641">
        <v>1159062.23</v>
      </c>
      <c r="F114" s="642">
        <v>82.61</v>
      </c>
    </row>
    <row r="115" spans="1:6" s="235" customFormat="1" ht="14.25" customHeight="1">
      <c r="A115" s="575" t="s">
        <v>256</v>
      </c>
      <c r="B115" s="575" t="s">
        <v>415</v>
      </c>
      <c r="C115" s="575" t="s">
        <v>416</v>
      </c>
      <c r="D115" s="641">
        <v>280000</v>
      </c>
      <c r="E115" s="641">
        <v>262119.9</v>
      </c>
      <c r="F115" s="642">
        <v>93.61</v>
      </c>
    </row>
    <row r="116" spans="1:6" s="235" customFormat="1" ht="14.25" customHeight="1">
      <c r="A116" s="577" t="s">
        <v>256</v>
      </c>
      <c r="B116" s="577" t="s">
        <v>421</v>
      </c>
      <c r="C116" s="577" t="s">
        <v>422</v>
      </c>
      <c r="D116" s="643" t="s">
        <v>256</v>
      </c>
      <c r="E116" s="643">
        <v>262119.9</v>
      </c>
      <c r="F116" s="644" t="s">
        <v>256</v>
      </c>
    </row>
    <row r="117" spans="1:6" s="235" customFormat="1" ht="14.25" customHeight="1">
      <c r="A117" s="575" t="s">
        <v>256</v>
      </c>
      <c r="B117" s="575" t="s">
        <v>429</v>
      </c>
      <c r="C117" s="575" t="s">
        <v>430</v>
      </c>
      <c r="D117" s="641">
        <v>722000</v>
      </c>
      <c r="E117" s="641">
        <v>629005.56</v>
      </c>
      <c r="F117" s="642">
        <v>87.12</v>
      </c>
    </row>
    <row r="118" spans="1:6" s="235" customFormat="1" ht="14.25" customHeight="1">
      <c r="A118" s="577" t="s">
        <v>256</v>
      </c>
      <c r="B118" s="577" t="s">
        <v>433</v>
      </c>
      <c r="C118" s="577" t="s">
        <v>434</v>
      </c>
      <c r="D118" s="643" t="s">
        <v>256</v>
      </c>
      <c r="E118" s="643">
        <v>130711.93</v>
      </c>
      <c r="F118" s="644" t="s">
        <v>256</v>
      </c>
    </row>
    <row r="119" spans="1:6" s="235" customFormat="1" ht="14.25" customHeight="1">
      <c r="A119" s="577" t="s">
        <v>256</v>
      </c>
      <c r="B119" s="577" t="s">
        <v>439</v>
      </c>
      <c r="C119" s="577" t="s">
        <v>440</v>
      </c>
      <c r="D119" s="643" t="s">
        <v>256</v>
      </c>
      <c r="E119" s="643">
        <v>35716.56</v>
      </c>
      <c r="F119" s="644" t="s">
        <v>256</v>
      </c>
    </row>
    <row r="120" spans="1:6" s="237" customFormat="1" ht="14.25" customHeight="1">
      <c r="A120" s="577" t="s">
        <v>256</v>
      </c>
      <c r="B120" s="577" t="s">
        <v>443</v>
      </c>
      <c r="C120" s="577" t="s">
        <v>444</v>
      </c>
      <c r="D120" s="643" t="s">
        <v>256</v>
      </c>
      <c r="E120" s="643">
        <v>0</v>
      </c>
      <c r="F120" s="644" t="s">
        <v>256</v>
      </c>
    </row>
    <row r="121" spans="1:6" s="235" customFormat="1" ht="14.25" customHeight="1">
      <c r="A121" s="577" t="s">
        <v>256</v>
      </c>
      <c r="B121" s="577" t="s">
        <v>445</v>
      </c>
      <c r="C121" s="577" t="s">
        <v>446</v>
      </c>
      <c r="D121" s="643" t="s">
        <v>256</v>
      </c>
      <c r="E121" s="643">
        <v>462577.07</v>
      </c>
      <c r="F121" s="644" t="s">
        <v>256</v>
      </c>
    </row>
    <row r="122" spans="1:6" s="235" customFormat="1" ht="14.25" customHeight="1">
      <c r="A122" s="575" t="s">
        <v>256</v>
      </c>
      <c r="B122" s="575" t="s">
        <v>452</v>
      </c>
      <c r="C122" s="575" t="s">
        <v>453</v>
      </c>
      <c r="D122" s="641">
        <v>401000</v>
      </c>
      <c r="E122" s="641">
        <v>267936.77</v>
      </c>
      <c r="F122" s="642">
        <v>66.82</v>
      </c>
    </row>
    <row r="123" spans="1:6" s="235" customFormat="1" ht="14.25" customHeight="1">
      <c r="A123" s="577" t="s">
        <v>256</v>
      </c>
      <c r="B123" s="577" t="s">
        <v>456</v>
      </c>
      <c r="C123" s="577" t="s">
        <v>457</v>
      </c>
      <c r="D123" s="643" t="s">
        <v>256</v>
      </c>
      <c r="E123" s="643">
        <v>267936.77</v>
      </c>
      <c r="F123" s="644" t="s">
        <v>256</v>
      </c>
    </row>
    <row r="124" spans="1:6" s="235" customFormat="1" ht="14.25" customHeight="1">
      <c r="A124" s="577" t="s">
        <v>256</v>
      </c>
      <c r="B124" s="577" t="s">
        <v>464</v>
      </c>
      <c r="C124" s="577" t="s">
        <v>453</v>
      </c>
      <c r="D124" s="643" t="s">
        <v>256</v>
      </c>
      <c r="E124" s="643">
        <v>0</v>
      </c>
      <c r="F124" s="644" t="s">
        <v>256</v>
      </c>
    </row>
    <row r="125" spans="1:6" s="235" customFormat="1" ht="14.25" customHeight="1">
      <c r="A125" s="575" t="s">
        <v>967</v>
      </c>
      <c r="B125" s="575" t="s">
        <v>970</v>
      </c>
      <c r="C125" s="575" t="s">
        <v>971</v>
      </c>
      <c r="D125" s="641">
        <v>102000</v>
      </c>
      <c r="E125" s="641">
        <v>79724.8</v>
      </c>
      <c r="F125" s="642">
        <v>78.16</v>
      </c>
    </row>
    <row r="126" spans="1:6" s="235" customFormat="1" ht="14.25" customHeight="1">
      <c r="A126" s="575" t="s">
        <v>256</v>
      </c>
      <c r="B126" s="679" t="s">
        <v>942</v>
      </c>
      <c r="C126" s="680"/>
      <c r="D126" s="641">
        <v>87000</v>
      </c>
      <c r="E126" s="641">
        <v>74718.92</v>
      </c>
      <c r="F126" s="642">
        <v>85.88</v>
      </c>
    </row>
    <row r="127" spans="1:6" s="237" customFormat="1" ht="14.25" customHeight="1">
      <c r="A127" s="575" t="s">
        <v>256</v>
      </c>
      <c r="B127" s="679" t="s">
        <v>943</v>
      </c>
      <c r="C127" s="680"/>
      <c r="D127" s="641">
        <v>87000</v>
      </c>
      <c r="E127" s="641">
        <v>74718.92</v>
      </c>
      <c r="F127" s="642">
        <v>85.88</v>
      </c>
    </row>
    <row r="128" spans="1:6" s="235" customFormat="1" ht="14.25" customHeight="1">
      <c r="A128" s="575" t="s">
        <v>256</v>
      </c>
      <c r="B128" s="575" t="s">
        <v>415</v>
      </c>
      <c r="C128" s="575" t="s">
        <v>416</v>
      </c>
      <c r="D128" s="641">
        <v>60500</v>
      </c>
      <c r="E128" s="641">
        <v>50129.3</v>
      </c>
      <c r="F128" s="642">
        <v>82.86</v>
      </c>
    </row>
    <row r="129" spans="1:6" s="235" customFormat="1" ht="14.25" customHeight="1">
      <c r="A129" s="577" t="s">
        <v>256</v>
      </c>
      <c r="B129" s="577" t="s">
        <v>417</v>
      </c>
      <c r="C129" s="577" t="s">
        <v>418</v>
      </c>
      <c r="D129" s="643" t="s">
        <v>256</v>
      </c>
      <c r="E129" s="643">
        <v>0</v>
      </c>
      <c r="F129" s="644" t="s">
        <v>256</v>
      </c>
    </row>
    <row r="130" spans="1:6" s="235" customFormat="1" ht="14.25" customHeight="1">
      <c r="A130" s="577" t="s">
        <v>256</v>
      </c>
      <c r="B130" s="577" t="s">
        <v>421</v>
      </c>
      <c r="C130" s="577" t="s">
        <v>422</v>
      </c>
      <c r="D130" s="643" t="s">
        <v>256</v>
      </c>
      <c r="E130" s="643">
        <v>50129.3</v>
      </c>
      <c r="F130" s="644" t="s">
        <v>256</v>
      </c>
    </row>
    <row r="131" spans="1:6" s="235" customFormat="1" ht="14.25" customHeight="1">
      <c r="A131" s="575" t="s">
        <v>256</v>
      </c>
      <c r="B131" s="575" t="s">
        <v>429</v>
      </c>
      <c r="C131" s="575" t="s">
        <v>430</v>
      </c>
      <c r="D131" s="641">
        <v>26500</v>
      </c>
      <c r="E131" s="641">
        <v>24589.62</v>
      </c>
      <c r="F131" s="642">
        <v>92.79</v>
      </c>
    </row>
    <row r="132" spans="1:6" s="235" customFormat="1" ht="14.25" customHeight="1">
      <c r="A132" s="577" t="s">
        <v>256</v>
      </c>
      <c r="B132" s="577" t="s">
        <v>437</v>
      </c>
      <c r="C132" s="577" t="s">
        <v>438</v>
      </c>
      <c r="D132" s="643" t="s">
        <v>256</v>
      </c>
      <c r="E132" s="643">
        <v>22152.12</v>
      </c>
      <c r="F132" s="644" t="s">
        <v>256</v>
      </c>
    </row>
    <row r="133" spans="1:6" s="235" customFormat="1" ht="14.25" customHeight="1">
      <c r="A133" s="577" t="s">
        <v>256</v>
      </c>
      <c r="B133" s="577" t="s">
        <v>447</v>
      </c>
      <c r="C133" s="577" t="s">
        <v>448</v>
      </c>
      <c r="D133" s="643" t="s">
        <v>256</v>
      </c>
      <c r="E133" s="643">
        <v>2437.5</v>
      </c>
      <c r="F133" s="644" t="s">
        <v>256</v>
      </c>
    </row>
    <row r="134" spans="1:6" s="235" customFormat="1" ht="14.25" customHeight="1">
      <c r="A134" s="575" t="s">
        <v>256</v>
      </c>
      <c r="B134" s="679" t="s">
        <v>944</v>
      </c>
      <c r="C134" s="680"/>
      <c r="D134" s="641">
        <v>15000</v>
      </c>
      <c r="E134" s="641">
        <v>5005.88</v>
      </c>
      <c r="F134" s="642">
        <v>33.37</v>
      </c>
    </row>
    <row r="135" spans="1:6" s="235" customFormat="1" ht="24" customHeight="1">
      <c r="A135" s="575" t="s">
        <v>256</v>
      </c>
      <c r="B135" s="679" t="s">
        <v>948</v>
      </c>
      <c r="C135" s="680"/>
      <c r="D135" s="641">
        <v>15000</v>
      </c>
      <c r="E135" s="641">
        <v>5005.88</v>
      </c>
      <c r="F135" s="642">
        <v>33.37</v>
      </c>
    </row>
    <row r="136" spans="1:6" s="235" customFormat="1" ht="14.25" customHeight="1">
      <c r="A136" s="575" t="s">
        <v>256</v>
      </c>
      <c r="B136" s="575" t="s">
        <v>429</v>
      </c>
      <c r="C136" s="575" t="s">
        <v>430</v>
      </c>
      <c r="D136" s="641">
        <v>15000</v>
      </c>
      <c r="E136" s="641">
        <v>5005.88</v>
      </c>
      <c r="F136" s="642">
        <v>33.37</v>
      </c>
    </row>
    <row r="137" spans="1:6" s="235" customFormat="1" ht="14.25" customHeight="1">
      <c r="A137" s="577" t="s">
        <v>256</v>
      </c>
      <c r="B137" s="577" t="s">
        <v>433</v>
      </c>
      <c r="C137" s="577" t="s">
        <v>434</v>
      </c>
      <c r="D137" s="643" t="s">
        <v>256</v>
      </c>
      <c r="E137" s="643">
        <v>5005.88</v>
      </c>
      <c r="F137" s="644" t="s">
        <v>256</v>
      </c>
    </row>
    <row r="138" spans="1:6" s="235" customFormat="1" ht="14.25" customHeight="1">
      <c r="A138" s="575" t="s">
        <v>967</v>
      </c>
      <c r="B138" s="575" t="s">
        <v>1023</v>
      </c>
      <c r="C138" s="575" t="s">
        <v>1806</v>
      </c>
      <c r="D138" s="641">
        <v>173000</v>
      </c>
      <c r="E138" s="641">
        <v>143150</v>
      </c>
      <c r="F138" s="642">
        <v>82.75</v>
      </c>
    </row>
    <row r="139" spans="1:6" s="235" customFormat="1" ht="14.25" customHeight="1">
      <c r="A139" s="575" t="s">
        <v>256</v>
      </c>
      <c r="B139" s="679" t="s">
        <v>942</v>
      </c>
      <c r="C139" s="680"/>
      <c r="D139" s="641">
        <v>173000</v>
      </c>
      <c r="E139" s="641">
        <v>143150</v>
      </c>
      <c r="F139" s="642">
        <v>82.75</v>
      </c>
    </row>
    <row r="140" spans="1:6" s="235" customFormat="1" ht="14.25" customHeight="1">
      <c r="A140" s="575" t="s">
        <v>256</v>
      </c>
      <c r="B140" s="679" t="s">
        <v>943</v>
      </c>
      <c r="C140" s="680"/>
      <c r="D140" s="641">
        <v>173000</v>
      </c>
      <c r="E140" s="641">
        <v>143150</v>
      </c>
      <c r="F140" s="642">
        <v>82.75</v>
      </c>
    </row>
    <row r="141" spans="1:6" s="235" customFormat="1" ht="14.25" customHeight="1">
      <c r="A141" s="575" t="s">
        <v>256</v>
      </c>
      <c r="B141" s="575" t="s">
        <v>429</v>
      </c>
      <c r="C141" s="575" t="s">
        <v>430</v>
      </c>
      <c r="D141" s="641">
        <v>173000</v>
      </c>
      <c r="E141" s="641">
        <v>143150</v>
      </c>
      <c r="F141" s="642">
        <v>82.75</v>
      </c>
    </row>
    <row r="142" spans="1:6" s="235" customFormat="1" ht="14.25" customHeight="1">
      <c r="A142" s="577" t="s">
        <v>256</v>
      </c>
      <c r="B142" s="577" t="s">
        <v>443</v>
      </c>
      <c r="C142" s="577" t="s">
        <v>444</v>
      </c>
      <c r="D142" s="643" t="s">
        <v>256</v>
      </c>
      <c r="E142" s="643">
        <v>143150</v>
      </c>
      <c r="F142" s="644" t="s">
        <v>256</v>
      </c>
    </row>
    <row r="143" spans="1:6" s="235" customFormat="1" ht="14.25" customHeight="1">
      <c r="A143" s="575" t="s">
        <v>972</v>
      </c>
      <c r="B143" s="575" t="s">
        <v>975</v>
      </c>
      <c r="C143" s="575" t="s">
        <v>976</v>
      </c>
      <c r="D143" s="641">
        <v>854000</v>
      </c>
      <c r="E143" s="641">
        <v>812526.23</v>
      </c>
      <c r="F143" s="642">
        <v>95.14</v>
      </c>
    </row>
    <row r="144" spans="1:6" s="235" customFormat="1" ht="14.25" customHeight="1">
      <c r="A144" s="575" t="s">
        <v>256</v>
      </c>
      <c r="B144" s="679" t="s">
        <v>942</v>
      </c>
      <c r="C144" s="680"/>
      <c r="D144" s="641">
        <v>220000</v>
      </c>
      <c r="E144" s="641">
        <v>217162.38</v>
      </c>
      <c r="F144" s="642">
        <v>98.71</v>
      </c>
    </row>
    <row r="145" spans="1:6" s="237" customFormat="1" ht="14.25" customHeight="1">
      <c r="A145" s="575" t="s">
        <v>256</v>
      </c>
      <c r="B145" s="679" t="s">
        <v>943</v>
      </c>
      <c r="C145" s="680"/>
      <c r="D145" s="641">
        <v>220000</v>
      </c>
      <c r="E145" s="641">
        <v>217162.38</v>
      </c>
      <c r="F145" s="642">
        <v>98.71</v>
      </c>
    </row>
    <row r="146" spans="1:6" s="237" customFormat="1" ht="14.25" customHeight="1">
      <c r="A146" s="575" t="s">
        <v>256</v>
      </c>
      <c r="B146" s="575" t="s">
        <v>554</v>
      </c>
      <c r="C146" s="575" t="s">
        <v>555</v>
      </c>
      <c r="D146" s="641">
        <v>220000</v>
      </c>
      <c r="E146" s="641">
        <v>217162.38</v>
      </c>
      <c r="F146" s="642">
        <v>98.71</v>
      </c>
    </row>
    <row r="147" spans="1:6" s="235" customFormat="1" ht="14.25" customHeight="1">
      <c r="A147" s="577" t="s">
        <v>256</v>
      </c>
      <c r="B147" s="577" t="s">
        <v>556</v>
      </c>
      <c r="C147" s="577" t="s">
        <v>382</v>
      </c>
      <c r="D147" s="643" t="s">
        <v>256</v>
      </c>
      <c r="E147" s="643">
        <v>217162.38</v>
      </c>
      <c r="F147" s="644" t="s">
        <v>256</v>
      </c>
    </row>
    <row r="148" spans="1:6" s="235" customFormat="1" ht="14.25" customHeight="1">
      <c r="A148" s="575" t="s">
        <v>256</v>
      </c>
      <c r="B148" s="679" t="s">
        <v>944</v>
      </c>
      <c r="C148" s="680"/>
      <c r="D148" s="641">
        <v>634000</v>
      </c>
      <c r="E148" s="641">
        <v>595363.85</v>
      </c>
      <c r="F148" s="642">
        <v>93.91</v>
      </c>
    </row>
    <row r="149" spans="1:6" s="235" customFormat="1" ht="14.25" customHeight="1">
      <c r="A149" s="575" t="s">
        <v>256</v>
      </c>
      <c r="B149" s="679" t="s">
        <v>948</v>
      </c>
      <c r="C149" s="680"/>
      <c r="D149" s="641">
        <v>634000</v>
      </c>
      <c r="E149" s="641">
        <v>595363.85</v>
      </c>
      <c r="F149" s="642">
        <v>93.91</v>
      </c>
    </row>
    <row r="150" spans="1:6" s="235" customFormat="1" ht="14.25" customHeight="1">
      <c r="A150" s="575" t="s">
        <v>256</v>
      </c>
      <c r="B150" s="575" t="s">
        <v>532</v>
      </c>
      <c r="C150" s="575" t="s">
        <v>533</v>
      </c>
      <c r="D150" s="641">
        <v>320000</v>
      </c>
      <c r="E150" s="641">
        <v>313253.75</v>
      </c>
      <c r="F150" s="642">
        <v>97.89</v>
      </c>
    </row>
    <row r="151" spans="1:6" s="235" customFormat="1" ht="14.25" customHeight="1">
      <c r="A151" s="577" t="s">
        <v>256</v>
      </c>
      <c r="B151" s="577" t="s">
        <v>534</v>
      </c>
      <c r="C151" s="577" t="s">
        <v>535</v>
      </c>
      <c r="D151" s="643" t="s">
        <v>256</v>
      </c>
      <c r="E151" s="643">
        <v>313253.75</v>
      </c>
      <c r="F151" s="644" t="s">
        <v>256</v>
      </c>
    </row>
    <row r="152" spans="1:6" s="235" customFormat="1" ht="14.25" customHeight="1">
      <c r="A152" s="575" t="s">
        <v>256</v>
      </c>
      <c r="B152" s="575" t="s">
        <v>546</v>
      </c>
      <c r="C152" s="575" t="s">
        <v>547</v>
      </c>
      <c r="D152" s="641">
        <v>284000</v>
      </c>
      <c r="E152" s="641">
        <v>265968.85</v>
      </c>
      <c r="F152" s="642">
        <v>93.65</v>
      </c>
    </row>
    <row r="153" spans="1:6" s="237" customFormat="1" ht="14.25" customHeight="1">
      <c r="A153" s="577" t="s">
        <v>256</v>
      </c>
      <c r="B153" s="577" t="s">
        <v>548</v>
      </c>
      <c r="C153" s="577" t="s">
        <v>375</v>
      </c>
      <c r="D153" s="643" t="s">
        <v>256</v>
      </c>
      <c r="E153" s="643">
        <v>261118.85</v>
      </c>
      <c r="F153" s="644" t="s">
        <v>256</v>
      </c>
    </row>
    <row r="154" spans="1:6" s="235" customFormat="1" ht="14.25" customHeight="1">
      <c r="A154" s="577" t="s">
        <v>256</v>
      </c>
      <c r="B154" s="577" t="s">
        <v>549</v>
      </c>
      <c r="C154" s="577" t="s">
        <v>376</v>
      </c>
      <c r="D154" s="643" t="s">
        <v>256</v>
      </c>
      <c r="E154" s="643">
        <v>4850</v>
      </c>
      <c r="F154" s="644" t="s">
        <v>256</v>
      </c>
    </row>
    <row r="155" spans="1:6" s="235" customFormat="1" ht="14.25" customHeight="1">
      <c r="A155" s="575" t="s">
        <v>256</v>
      </c>
      <c r="B155" s="575" t="s">
        <v>564</v>
      </c>
      <c r="C155" s="575" t="s">
        <v>565</v>
      </c>
      <c r="D155" s="641">
        <v>30000</v>
      </c>
      <c r="E155" s="641">
        <v>16141.25</v>
      </c>
      <c r="F155" s="642">
        <v>53.8</v>
      </c>
    </row>
    <row r="156" spans="1:6" s="235" customFormat="1" ht="14.25" customHeight="1">
      <c r="A156" s="577" t="s">
        <v>256</v>
      </c>
      <c r="B156" s="577" t="s">
        <v>566</v>
      </c>
      <c r="C156" s="577" t="s">
        <v>567</v>
      </c>
      <c r="D156" s="643" t="s">
        <v>256</v>
      </c>
      <c r="E156" s="643">
        <v>16141.25</v>
      </c>
      <c r="F156" s="644" t="s">
        <v>256</v>
      </c>
    </row>
    <row r="157" spans="1:6" s="235" customFormat="1" ht="14.25" customHeight="1">
      <c r="A157" s="575" t="s">
        <v>972</v>
      </c>
      <c r="B157" s="575" t="s">
        <v>977</v>
      </c>
      <c r="C157" s="575" t="s">
        <v>978</v>
      </c>
      <c r="D157" s="641">
        <v>100000</v>
      </c>
      <c r="E157" s="641">
        <v>77579.55</v>
      </c>
      <c r="F157" s="642">
        <v>77.58</v>
      </c>
    </row>
    <row r="158" spans="1:6" s="235" customFormat="1" ht="14.25" customHeight="1">
      <c r="A158" s="575" t="s">
        <v>256</v>
      </c>
      <c r="B158" s="679" t="s">
        <v>944</v>
      </c>
      <c r="C158" s="680"/>
      <c r="D158" s="641">
        <v>100000</v>
      </c>
      <c r="E158" s="641">
        <v>77579.55</v>
      </c>
      <c r="F158" s="642">
        <v>77.58</v>
      </c>
    </row>
    <row r="159" spans="1:6" s="235" customFormat="1" ht="14.25" customHeight="1">
      <c r="A159" s="575" t="s">
        <v>256</v>
      </c>
      <c r="B159" s="679" t="s">
        <v>948</v>
      </c>
      <c r="C159" s="680"/>
      <c r="D159" s="641">
        <v>100000</v>
      </c>
      <c r="E159" s="641">
        <v>77579.55</v>
      </c>
      <c r="F159" s="642">
        <v>77.58</v>
      </c>
    </row>
    <row r="160" spans="1:6" s="235" customFormat="1" ht="14.25" customHeight="1">
      <c r="A160" s="575" t="s">
        <v>256</v>
      </c>
      <c r="B160" s="575" t="s">
        <v>574</v>
      </c>
      <c r="C160" s="575" t="s">
        <v>575</v>
      </c>
      <c r="D160" s="641">
        <v>100000</v>
      </c>
      <c r="E160" s="641">
        <v>77579.55</v>
      </c>
      <c r="F160" s="642">
        <v>77.58</v>
      </c>
    </row>
    <row r="161" spans="1:6" s="235" customFormat="1" ht="14.25" customHeight="1">
      <c r="A161" s="577" t="s">
        <v>256</v>
      </c>
      <c r="B161" s="577" t="s">
        <v>576</v>
      </c>
      <c r="C161" s="577" t="s">
        <v>575</v>
      </c>
      <c r="D161" s="643" t="s">
        <v>256</v>
      </c>
      <c r="E161" s="643">
        <v>77579.55</v>
      </c>
      <c r="F161" s="644" t="s">
        <v>256</v>
      </c>
    </row>
    <row r="162" spans="1:6" s="235" customFormat="1" ht="14.25" customHeight="1">
      <c r="A162" s="575" t="s">
        <v>958</v>
      </c>
      <c r="B162" s="575" t="s">
        <v>979</v>
      </c>
      <c r="C162" s="575" t="s">
        <v>980</v>
      </c>
      <c r="D162" s="641">
        <v>50000</v>
      </c>
      <c r="E162" s="641">
        <v>34125</v>
      </c>
      <c r="F162" s="642">
        <v>68.25</v>
      </c>
    </row>
    <row r="163" spans="1:6" s="235" customFormat="1" ht="14.25" customHeight="1">
      <c r="A163" s="575" t="s">
        <v>256</v>
      </c>
      <c r="B163" s="679" t="s">
        <v>942</v>
      </c>
      <c r="C163" s="680"/>
      <c r="D163" s="641">
        <v>50000</v>
      </c>
      <c r="E163" s="641">
        <v>34125</v>
      </c>
      <c r="F163" s="642">
        <v>68.25</v>
      </c>
    </row>
    <row r="164" spans="1:6" s="235" customFormat="1" ht="14.25" customHeight="1">
      <c r="A164" s="575" t="s">
        <v>256</v>
      </c>
      <c r="B164" s="679" t="s">
        <v>943</v>
      </c>
      <c r="C164" s="680"/>
      <c r="D164" s="641">
        <v>50000</v>
      </c>
      <c r="E164" s="641">
        <v>34125</v>
      </c>
      <c r="F164" s="642">
        <v>68.25</v>
      </c>
    </row>
    <row r="165" spans="1:6" s="235" customFormat="1" ht="14.25" customHeight="1">
      <c r="A165" s="575" t="s">
        <v>256</v>
      </c>
      <c r="B165" s="575" t="s">
        <v>429</v>
      </c>
      <c r="C165" s="575" t="s">
        <v>430</v>
      </c>
      <c r="D165" s="641">
        <v>50000</v>
      </c>
      <c r="E165" s="641">
        <v>34125</v>
      </c>
      <c r="F165" s="642">
        <v>68.25</v>
      </c>
    </row>
    <row r="166" spans="1:6" s="235" customFormat="1" ht="14.25" customHeight="1">
      <c r="A166" s="577" t="s">
        <v>256</v>
      </c>
      <c r="B166" s="577" t="s">
        <v>447</v>
      </c>
      <c r="C166" s="577" t="s">
        <v>448</v>
      </c>
      <c r="D166" s="643" t="s">
        <v>256</v>
      </c>
      <c r="E166" s="643">
        <v>34125</v>
      </c>
      <c r="F166" s="644" t="s">
        <v>256</v>
      </c>
    </row>
    <row r="167" spans="1:6" s="237" customFormat="1" ht="29.25" customHeight="1">
      <c r="A167" s="575" t="s">
        <v>256</v>
      </c>
      <c r="B167" s="575" t="s">
        <v>981</v>
      </c>
      <c r="C167" s="579" t="s">
        <v>982</v>
      </c>
      <c r="D167" s="641">
        <v>500000</v>
      </c>
      <c r="E167" s="641">
        <v>432612.49</v>
      </c>
      <c r="F167" s="642">
        <v>86.52</v>
      </c>
    </row>
    <row r="168" spans="1:6" s="235" customFormat="1" ht="14.25" customHeight="1">
      <c r="A168" s="575" t="s">
        <v>983</v>
      </c>
      <c r="B168" s="575" t="s">
        <v>956</v>
      </c>
      <c r="C168" s="575" t="s">
        <v>984</v>
      </c>
      <c r="D168" s="641">
        <v>300000</v>
      </c>
      <c r="E168" s="641">
        <v>276360.74</v>
      </c>
      <c r="F168" s="642">
        <v>92.12</v>
      </c>
    </row>
    <row r="169" spans="1:6" s="235" customFormat="1" ht="14.25" customHeight="1">
      <c r="A169" s="575" t="s">
        <v>256</v>
      </c>
      <c r="B169" s="679" t="s">
        <v>942</v>
      </c>
      <c r="C169" s="680"/>
      <c r="D169" s="641">
        <v>300000</v>
      </c>
      <c r="E169" s="641">
        <v>276360.74</v>
      </c>
      <c r="F169" s="642">
        <v>92.12</v>
      </c>
    </row>
    <row r="170" spans="1:6" s="235" customFormat="1" ht="14.25" customHeight="1">
      <c r="A170" s="575" t="s">
        <v>256</v>
      </c>
      <c r="B170" s="679" t="s">
        <v>943</v>
      </c>
      <c r="C170" s="680"/>
      <c r="D170" s="641">
        <v>300000</v>
      </c>
      <c r="E170" s="641">
        <v>276360.74</v>
      </c>
      <c r="F170" s="642">
        <v>92.12</v>
      </c>
    </row>
    <row r="171" spans="1:6" s="235" customFormat="1" ht="14.25" customHeight="1">
      <c r="A171" s="575" t="s">
        <v>256</v>
      </c>
      <c r="B171" s="575" t="s">
        <v>452</v>
      </c>
      <c r="C171" s="575" t="s">
        <v>453</v>
      </c>
      <c r="D171" s="641">
        <v>300000</v>
      </c>
      <c r="E171" s="641">
        <v>276360.74</v>
      </c>
      <c r="F171" s="642">
        <v>92.12</v>
      </c>
    </row>
    <row r="172" spans="1:6" s="235" customFormat="1" ht="14.25" customHeight="1">
      <c r="A172" s="577" t="s">
        <v>256</v>
      </c>
      <c r="B172" s="577" t="s">
        <v>454</v>
      </c>
      <c r="C172" s="577" t="s">
        <v>455</v>
      </c>
      <c r="D172" s="643" t="s">
        <v>256</v>
      </c>
      <c r="E172" s="643">
        <v>276360.74</v>
      </c>
      <c r="F172" s="644" t="s">
        <v>256</v>
      </c>
    </row>
    <row r="173" spans="1:6" s="235" customFormat="1" ht="14.25" customHeight="1">
      <c r="A173" s="575" t="s">
        <v>983</v>
      </c>
      <c r="B173" s="575" t="s">
        <v>985</v>
      </c>
      <c r="C173" s="575" t="s">
        <v>986</v>
      </c>
      <c r="D173" s="641">
        <v>200000</v>
      </c>
      <c r="E173" s="641">
        <v>156251.75</v>
      </c>
      <c r="F173" s="642">
        <v>78.13</v>
      </c>
    </row>
    <row r="174" spans="1:6" s="235" customFormat="1" ht="14.25" customHeight="1">
      <c r="A174" s="575" t="s">
        <v>256</v>
      </c>
      <c r="B174" s="679" t="s">
        <v>942</v>
      </c>
      <c r="C174" s="680"/>
      <c r="D174" s="641">
        <v>199000</v>
      </c>
      <c r="E174" s="641">
        <v>155251.75</v>
      </c>
      <c r="F174" s="642">
        <v>78.02</v>
      </c>
    </row>
    <row r="175" spans="1:6" s="235" customFormat="1" ht="14.25" customHeight="1">
      <c r="A175" s="575" t="s">
        <v>256</v>
      </c>
      <c r="B175" s="679" t="s">
        <v>943</v>
      </c>
      <c r="C175" s="680"/>
      <c r="D175" s="641">
        <v>199000</v>
      </c>
      <c r="E175" s="641">
        <v>155251.75</v>
      </c>
      <c r="F175" s="642">
        <v>78.02</v>
      </c>
    </row>
    <row r="176" spans="1:6" s="235" customFormat="1" ht="14.25" customHeight="1">
      <c r="A176" s="575" t="s">
        <v>256</v>
      </c>
      <c r="B176" s="575" t="s">
        <v>415</v>
      </c>
      <c r="C176" s="575" t="s">
        <v>416</v>
      </c>
      <c r="D176" s="641">
        <v>7000</v>
      </c>
      <c r="E176" s="641">
        <v>6490</v>
      </c>
      <c r="F176" s="642">
        <v>92.71</v>
      </c>
    </row>
    <row r="177" spans="1:6" s="235" customFormat="1" ht="14.25" customHeight="1">
      <c r="A177" s="577" t="s">
        <v>256</v>
      </c>
      <c r="B177" s="577" t="s">
        <v>417</v>
      </c>
      <c r="C177" s="577" t="s">
        <v>418</v>
      </c>
      <c r="D177" s="643" t="s">
        <v>256</v>
      </c>
      <c r="E177" s="643">
        <v>6490</v>
      </c>
      <c r="F177" s="644" t="s">
        <v>256</v>
      </c>
    </row>
    <row r="178" spans="1:6" s="235" customFormat="1" ht="14.25" customHeight="1">
      <c r="A178" s="575" t="s">
        <v>256</v>
      </c>
      <c r="B178" s="575" t="s">
        <v>429</v>
      </c>
      <c r="C178" s="575" t="s">
        <v>430</v>
      </c>
      <c r="D178" s="641">
        <v>20500</v>
      </c>
      <c r="E178" s="641">
        <v>11314</v>
      </c>
      <c r="F178" s="642">
        <v>55.19</v>
      </c>
    </row>
    <row r="179" spans="1:6" s="237" customFormat="1" ht="14.25" customHeight="1">
      <c r="A179" s="577" t="s">
        <v>256</v>
      </c>
      <c r="B179" s="577" t="s">
        <v>435</v>
      </c>
      <c r="C179" s="577" t="s">
        <v>436</v>
      </c>
      <c r="D179" s="643" t="s">
        <v>256</v>
      </c>
      <c r="E179" s="643">
        <v>0</v>
      </c>
      <c r="F179" s="644" t="s">
        <v>256</v>
      </c>
    </row>
    <row r="180" spans="1:6" s="235" customFormat="1" ht="14.25" customHeight="1">
      <c r="A180" s="577" t="s">
        <v>256</v>
      </c>
      <c r="B180" s="577" t="s">
        <v>447</v>
      </c>
      <c r="C180" s="577" t="s">
        <v>448</v>
      </c>
      <c r="D180" s="643" t="s">
        <v>256</v>
      </c>
      <c r="E180" s="643">
        <v>11314</v>
      </c>
      <c r="F180" s="644" t="s">
        <v>256</v>
      </c>
    </row>
    <row r="181" spans="1:6" s="235" customFormat="1" ht="14.25" customHeight="1">
      <c r="A181" s="575" t="s">
        <v>256</v>
      </c>
      <c r="B181" s="575" t="s">
        <v>452</v>
      </c>
      <c r="C181" s="575" t="s">
        <v>453</v>
      </c>
      <c r="D181" s="641">
        <v>134000</v>
      </c>
      <c r="E181" s="641">
        <v>129947.75</v>
      </c>
      <c r="F181" s="642">
        <v>96.98</v>
      </c>
    </row>
    <row r="182" spans="1:6" s="235" customFormat="1" ht="14.25" customHeight="1">
      <c r="A182" s="577" t="s">
        <v>256</v>
      </c>
      <c r="B182" s="577" t="s">
        <v>454</v>
      </c>
      <c r="C182" s="577" t="s">
        <v>455</v>
      </c>
      <c r="D182" s="643" t="s">
        <v>256</v>
      </c>
      <c r="E182" s="643">
        <v>126674.55</v>
      </c>
      <c r="F182" s="644" t="s">
        <v>256</v>
      </c>
    </row>
    <row r="183" spans="1:6" s="235" customFormat="1" ht="14.25" customHeight="1">
      <c r="A183" s="577" t="s">
        <v>256</v>
      </c>
      <c r="B183" s="577" t="s">
        <v>458</v>
      </c>
      <c r="C183" s="577" t="s">
        <v>459</v>
      </c>
      <c r="D183" s="643" t="s">
        <v>256</v>
      </c>
      <c r="E183" s="643">
        <v>3206</v>
      </c>
      <c r="F183" s="644" t="s">
        <v>256</v>
      </c>
    </row>
    <row r="184" spans="1:6" s="235" customFormat="1" ht="14.25" customHeight="1">
      <c r="A184" s="577" t="s">
        <v>256</v>
      </c>
      <c r="B184" s="577" t="s">
        <v>464</v>
      </c>
      <c r="C184" s="577" t="s">
        <v>453</v>
      </c>
      <c r="D184" s="643" t="s">
        <v>256</v>
      </c>
      <c r="E184" s="643">
        <v>67.2</v>
      </c>
      <c r="F184" s="644" t="s">
        <v>256</v>
      </c>
    </row>
    <row r="185" spans="1:6" s="235" customFormat="1" ht="14.25" customHeight="1">
      <c r="A185" s="575" t="s">
        <v>256</v>
      </c>
      <c r="B185" s="575" t="s">
        <v>509</v>
      </c>
      <c r="C185" s="575" t="s">
        <v>347</v>
      </c>
      <c r="D185" s="641">
        <v>37500</v>
      </c>
      <c r="E185" s="641">
        <v>7500</v>
      </c>
      <c r="F185" s="642">
        <v>20</v>
      </c>
    </row>
    <row r="186" spans="1:6" s="235" customFormat="1" ht="14.25" customHeight="1">
      <c r="A186" s="577" t="s">
        <v>256</v>
      </c>
      <c r="B186" s="577" t="s">
        <v>510</v>
      </c>
      <c r="C186" s="577" t="s">
        <v>511</v>
      </c>
      <c r="D186" s="643" t="s">
        <v>256</v>
      </c>
      <c r="E186" s="643">
        <v>7500</v>
      </c>
      <c r="F186" s="644" t="s">
        <v>256</v>
      </c>
    </row>
    <row r="187" spans="1:6" s="235" customFormat="1" ht="14.25" customHeight="1">
      <c r="A187" s="575" t="s">
        <v>256</v>
      </c>
      <c r="B187" s="679" t="s">
        <v>949</v>
      </c>
      <c r="C187" s="680"/>
      <c r="D187" s="641">
        <v>1000</v>
      </c>
      <c r="E187" s="641">
        <v>1000</v>
      </c>
      <c r="F187" s="642">
        <v>100</v>
      </c>
    </row>
    <row r="188" spans="1:6" s="235" customFormat="1" ht="14.25" customHeight="1">
      <c r="A188" s="575" t="s">
        <v>256</v>
      </c>
      <c r="B188" s="679" t="s">
        <v>1090</v>
      </c>
      <c r="C188" s="680"/>
      <c r="D188" s="641">
        <v>1000</v>
      </c>
      <c r="E188" s="641">
        <v>1000</v>
      </c>
      <c r="F188" s="642">
        <v>100</v>
      </c>
    </row>
    <row r="189" spans="1:6" s="235" customFormat="1" ht="14.25" customHeight="1">
      <c r="A189" s="575" t="s">
        <v>256</v>
      </c>
      <c r="B189" s="575" t="s">
        <v>452</v>
      </c>
      <c r="C189" s="575" t="s">
        <v>453</v>
      </c>
      <c r="D189" s="641">
        <v>1000</v>
      </c>
      <c r="E189" s="641">
        <v>1000</v>
      </c>
      <c r="F189" s="642">
        <v>100</v>
      </c>
    </row>
    <row r="190" spans="1:6" s="235" customFormat="1" ht="14.25" customHeight="1">
      <c r="A190" s="577" t="s">
        <v>256</v>
      </c>
      <c r="B190" s="577" t="s">
        <v>454</v>
      </c>
      <c r="C190" s="577" t="s">
        <v>455</v>
      </c>
      <c r="D190" s="643" t="s">
        <v>256</v>
      </c>
      <c r="E190" s="643">
        <v>1000</v>
      </c>
      <c r="F190" s="644" t="s">
        <v>256</v>
      </c>
    </row>
    <row r="191" spans="1:6" s="235" customFormat="1" ht="14.25" customHeight="1">
      <c r="A191" s="575" t="s">
        <v>256</v>
      </c>
      <c r="B191" s="575" t="s">
        <v>987</v>
      </c>
      <c r="C191" s="575" t="s">
        <v>988</v>
      </c>
      <c r="D191" s="641">
        <v>8000</v>
      </c>
      <c r="E191" s="641">
        <v>8000</v>
      </c>
      <c r="F191" s="642">
        <v>100</v>
      </c>
    </row>
    <row r="192" spans="1:6" s="235" customFormat="1" ht="14.25" customHeight="1">
      <c r="A192" s="575" t="s">
        <v>983</v>
      </c>
      <c r="B192" s="575" t="s">
        <v>956</v>
      </c>
      <c r="C192" s="575" t="s">
        <v>989</v>
      </c>
      <c r="D192" s="641">
        <v>8000</v>
      </c>
      <c r="E192" s="641">
        <v>8000</v>
      </c>
      <c r="F192" s="642">
        <v>100</v>
      </c>
    </row>
    <row r="193" spans="1:6" s="237" customFormat="1" ht="14.25" customHeight="1">
      <c r="A193" s="575" t="s">
        <v>256</v>
      </c>
      <c r="B193" s="679" t="s">
        <v>942</v>
      </c>
      <c r="C193" s="680"/>
      <c r="D193" s="641">
        <v>8000</v>
      </c>
      <c r="E193" s="641">
        <v>8000</v>
      </c>
      <c r="F193" s="642">
        <v>100</v>
      </c>
    </row>
    <row r="194" spans="1:6" s="235" customFormat="1" ht="14.25" customHeight="1">
      <c r="A194" s="575" t="s">
        <v>256</v>
      </c>
      <c r="B194" s="679" t="s">
        <v>943</v>
      </c>
      <c r="C194" s="680"/>
      <c r="D194" s="641">
        <v>8000</v>
      </c>
      <c r="E194" s="641">
        <v>8000</v>
      </c>
      <c r="F194" s="642">
        <v>100</v>
      </c>
    </row>
    <row r="195" spans="1:6" s="235" customFormat="1" ht="14.25" customHeight="1">
      <c r="A195" s="575" t="s">
        <v>256</v>
      </c>
      <c r="B195" s="575" t="s">
        <v>509</v>
      </c>
      <c r="C195" s="575" t="s">
        <v>347</v>
      </c>
      <c r="D195" s="641">
        <v>8000</v>
      </c>
      <c r="E195" s="641">
        <v>8000</v>
      </c>
      <c r="F195" s="642">
        <v>100</v>
      </c>
    </row>
    <row r="196" spans="1:6" s="235" customFormat="1" ht="14.25" customHeight="1">
      <c r="A196" s="577" t="s">
        <v>256</v>
      </c>
      <c r="B196" s="577" t="s">
        <v>510</v>
      </c>
      <c r="C196" s="577" t="s">
        <v>511</v>
      </c>
      <c r="D196" s="643" t="s">
        <v>256</v>
      </c>
      <c r="E196" s="643">
        <v>8000</v>
      </c>
      <c r="F196" s="644" t="s">
        <v>256</v>
      </c>
    </row>
    <row r="197" spans="1:6" s="235" customFormat="1" ht="14.25" customHeight="1">
      <c r="A197" s="575" t="s">
        <v>256</v>
      </c>
      <c r="B197" s="575" t="s">
        <v>990</v>
      </c>
      <c r="C197" s="575" t="s">
        <v>991</v>
      </c>
      <c r="D197" s="641">
        <v>1465400</v>
      </c>
      <c r="E197" s="641">
        <v>1460113.63</v>
      </c>
      <c r="F197" s="642">
        <v>99.64</v>
      </c>
    </row>
    <row r="198" spans="1:6" s="235" customFormat="1" ht="14.25" customHeight="1">
      <c r="A198" s="575" t="s">
        <v>992</v>
      </c>
      <c r="B198" s="575" t="s">
        <v>959</v>
      </c>
      <c r="C198" s="575" t="s">
        <v>993</v>
      </c>
      <c r="D198" s="641">
        <v>750000</v>
      </c>
      <c r="E198" s="641">
        <v>774199.52</v>
      </c>
      <c r="F198" s="642">
        <v>103.23</v>
      </c>
    </row>
    <row r="199" spans="1:6" s="235" customFormat="1" ht="14.25" customHeight="1">
      <c r="A199" s="575" t="s">
        <v>256</v>
      </c>
      <c r="B199" s="679" t="s">
        <v>942</v>
      </c>
      <c r="C199" s="680"/>
      <c r="D199" s="641">
        <v>750000</v>
      </c>
      <c r="E199" s="641">
        <v>774199.52</v>
      </c>
      <c r="F199" s="642">
        <v>103.23</v>
      </c>
    </row>
    <row r="200" spans="1:6" s="235" customFormat="1" ht="14.25" customHeight="1">
      <c r="A200" s="575" t="s">
        <v>256</v>
      </c>
      <c r="B200" s="679" t="s">
        <v>943</v>
      </c>
      <c r="C200" s="680"/>
      <c r="D200" s="641">
        <v>750000</v>
      </c>
      <c r="E200" s="641">
        <v>774199.52</v>
      </c>
      <c r="F200" s="642">
        <v>103.23</v>
      </c>
    </row>
    <row r="201" spans="1:6" s="235" customFormat="1" ht="14.25" customHeight="1">
      <c r="A201" s="575" t="s">
        <v>256</v>
      </c>
      <c r="B201" s="575" t="s">
        <v>509</v>
      </c>
      <c r="C201" s="575" t="s">
        <v>347</v>
      </c>
      <c r="D201" s="641">
        <v>750000</v>
      </c>
      <c r="E201" s="641">
        <v>774199.52</v>
      </c>
      <c r="F201" s="642">
        <v>103.23</v>
      </c>
    </row>
    <row r="202" spans="1:6" s="235" customFormat="1" ht="14.25" customHeight="1">
      <c r="A202" s="577" t="s">
        <v>256</v>
      </c>
      <c r="B202" s="577" t="s">
        <v>510</v>
      </c>
      <c r="C202" s="577" t="s">
        <v>511</v>
      </c>
      <c r="D202" s="643" t="s">
        <v>256</v>
      </c>
      <c r="E202" s="643">
        <v>774199.52</v>
      </c>
      <c r="F202" s="644" t="s">
        <v>256</v>
      </c>
    </row>
    <row r="203" spans="1:6" s="237" customFormat="1" ht="14.25" customHeight="1">
      <c r="A203" s="575" t="s">
        <v>994</v>
      </c>
      <c r="B203" s="575" t="s">
        <v>961</v>
      </c>
      <c r="C203" s="575" t="s">
        <v>995</v>
      </c>
      <c r="D203" s="641">
        <v>80000</v>
      </c>
      <c r="E203" s="641">
        <v>65845</v>
      </c>
      <c r="F203" s="642">
        <v>82.31</v>
      </c>
    </row>
    <row r="204" spans="1:6" s="235" customFormat="1" ht="14.25" customHeight="1">
      <c r="A204" s="575" t="s">
        <v>256</v>
      </c>
      <c r="B204" s="679" t="s">
        <v>942</v>
      </c>
      <c r="C204" s="680"/>
      <c r="D204" s="641">
        <v>80000</v>
      </c>
      <c r="E204" s="641">
        <v>65845</v>
      </c>
      <c r="F204" s="642">
        <v>82.31</v>
      </c>
    </row>
    <row r="205" spans="1:6" s="235" customFormat="1" ht="14.25" customHeight="1">
      <c r="A205" s="575" t="s">
        <v>256</v>
      </c>
      <c r="B205" s="679" t="s">
        <v>943</v>
      </c>
      <c r="C205" s="680"/>
      <c r="D205" s="641">
        <v>80000</v>
      </c>
      <c r="E205" s="641">
        <v>65845</v>
      </c>
      <c r="F205" s="642">
        <v>82.31</v>
      </c>
    </row>
    <row r="206" spans="1:6" s="235" customFormat="1" ht="14.25" customHeight="1">
      <c r="A206" s="575" t="s">
        <v>256</v>
      </c>
      <c r="B206" s="575" t="s">
        <v>429</v>
      </c>
      <c r="C206" s="575" t="s">
        <v>430</v>
      </c>
      <c r="D206" s="641">
        <v>80000</v>
      </c>
      <c r="E206" s="641">
        <v>65845</v>
      </c>
      <c r="F206" s="642">
        <v>82.31</v>
      </c>
    </row>
    <row r="207" spans="1:6" s="235" customFormat="1" ht="14.25" customHeight="1">
      <c r="A207" s="577" t="s">
        <v>256</v>
      </c>
      <c r="B207" s="577" t="s">
        <v>443</v>
      </c>
      <c r="C207" s="577" t="s">
        <v>444</v>
      </c>
      <c r="D207" s="643" t="s">
        <v>256</v>
      </c>
      <c r="E207" s="643">
        <v>65845</v>
      </c>
      <c r="F207" s="644" t="s">
        <v>256</v>
      </c>
    </row>
    <row r="208" spans="1:6" s="235" customFormat="1" ht="14.25" customHeight="1">
      <c r="A208" s="575" t="s">
        <v>996</v>
      </c>
      <c r="B208" s="575" t="s">
        <v>963</v>
      </c>
      <c r="C208" s="575" t="s">
        <v>997</v>
      </c>
      <c r="D208" s="641">
        <v>450000</v>
      </c>
      <c r="E208" s="641">
        <v>434728.32</v>
      </c>
      <c r="F208" s="642">
        <v>96.61</v>
      </c>
    </row>
    <row r="209" spans="1:6" s="235" customFormat="1" ht="14.25" customHeight="1">
      <c r="A209" s="575" t="s">
        <v>256</v>
      </c>
      <c r="B209" s="679" t="s">
        <v>942</v>
      </c>
      <c r="C209" s="680"/>
      <c r="D209" s="641">
        <v>450000</v>
      </c>
      <c r="E209" s="641">
        <v>434728.32</v>
      </c>
      <c r="F209" s="642">
        <v>96.61</v>
      </c>
    </row>
    <row r="210" spans="1:6" s="235" customFormat="1" ht="14.25" customHeight="1">
      <c r="A210" s="575" t="s">
        <v>256</v>
      </c>
      <c r="B210" s="679" t="s">
        <v>943</v>
      </c>
      <c r="C210" s="680"/>
      <c r="D210" s="641">
        <v>450000</v>
      </c>
      <c r="E210" s="641">
        <v>434728.32</v>
      </c>
      <c r="F210" s="642">
        <v>96.61</v>
      </c>
    </row>
    <row r="211" spans="1:6" s="235" customFormat="1" ht="14.25" customHeight="1">
      <c r="A211" s="575" t="s">
        <v>256</v>
      </c>
      <c r="B211" s="575" t="s">
        <v>496</v>
      </c>
      <c r="C211" s="575" t="s">
        <v>116</v>
      </c>
      <c r="D211" s="641">
        <v>50000</v>
      </c>
      <c r="E211" s="641">
        <v>50000</v>
      </c>
      <c r="F211" s="642">
        <v>100</v>
      </c>
    </row>
    <row r="212" spans="1:6" s="235" customFormat="1" ht="14.25" customHeight="1">
      <c r="A212" s="577" t="s">
        <v>256</v>
      </c>
      <c r="B212" s="577" t="s">
        <v>497</v>
      </c>
      <c r="C212" s="577" t="s">
        <v>117</v>
      </c>
      <c r="D212" s="643" t="s">
        <v>256</v>
      </c>
      <c r="E212" s="643">
        <v>50000</v>
      </c>
      <c r="F212" s="644" t="s">
        <v>256</v>
      </c>
    </row>
    <row r="213" spans="1:6" s="235" customFormat="1" ht="14.25" customHeight="1">
      <c r="A213" s="575" t="s">
        <v>256</v>
      </c>
      <c r="B213" s="575" t="s">
        <v>501</v>
      </c>
      <c r="C213" s="575" t="s">
        <v>502</v>
      </c>
      <c r="D213" s="641">
        <v>400000</v>
      </c>
      <c r="E213" s="641">
        <v>384728.32</v>
      </c>
      <c r="F213" s="642">
        <v>96.18</v>
      </c>
    </row>
    <row r="214" spans="1:6" s="237" customFormat="1" ht="14.25" customHeight="1">
      <c r="A214" s="577" t="s">
        <v>256</v>
      </c>
      <c r="B214" s="577" t="s">
        <v>503</v>
      </c>
      <c r="C214" s="577" t="s">
        <v>504</v>
      </c>
      <c r="D214" s="643" t="s">
        <v>256</v>
      </c>
      <c r="E214" s="643">
        <v>384728.32</v>
      </c>
      <c r="F214" s="644" t="s">
        <v>256</v>
      </c>
    </row>
    <row r="215" spans="1:6" s="235" customFormat="1" ht="14.25" customHeight="1">
      <c r="A215" s="575" t="s">
        <v>992</v>
      </c>
      <c r="B215" s="575" t="s">
        <v>985</v>
      </c>
      <c r="C215" s="575" t="s">
        <v>998</v>
      </c>
      <c r="D215" s="641">
        <v>30000</v>
      </c>
      <c r="E215" s="641">
        <v>30000</v>
      </c>
      <c r="F215" s="642">
        <v>100</v>
      </c>
    </row>
    <row r="216" spans="1:6" s="235" customFormat="1" ht="14.25" customHeight="1">
      <c r="A216" s="575" t="s">
        <v>256</v>
      </c>
      <c r="B216" s="679" t="s">
        <v>942</v>
      </c>
      <c r="C216" s="680"/>
      <c r="D216" s="641">
        <v>30000</v>
      </c>
      <c r="E216" s="641">
        <v>30000</v>
      </c>
      <c r="F216" s="642">
        <v>100</v>
      </c>
    </row>
    <row r="217" spans="1:6" s="235" customFormat="1" ht="14.25" customHeight="1">
      <c r="A217" s="575" t="s">
        <v>256</v>
      </c>
      <c r="B217" s="679" t="s">
        <v>943</v>
      </c>
      <c r="C217" s="680"/>
      <c r="D217" s="641">
        <v>30000</v>
      </c>
      <c r="E217" s="641">
        <v>30000</v>
      </c>
      <c r="F217" s="642">
        <v>100</v>
      </c>
    </row>
    <row r="218" spans="1:6" s="235" customFormat="1" ht="14.25" customHeight="1">
      <c r="A218" s="575" t="s">
        <v>256</v>
      </c>
      <c r="B218" s="575" t="s">
        <v>509</v>
      </c>
      <c r="C218" s="575" t="s">
        <v>347</v>
      </c>
      <c r="D218" s="641">
        <v>30000</v>
      </c>
      <c r="E218" s="641">
        <v>30000</v>
      </c>
      <c r="F218" s="642">
        <v>100</v>
      </c>
    </row>
    <row r="219" spans="1:6" s="235" customFormat="1" ht="14.25" customHeight="1">
      <c r="A219" s="577" t="s">
        <v>256</v>
      </c>
      <c r="B219" s="577" t="s">
        <v>510</v>
      </c>
      <c r="C219" s="577" t="s">
        <v>511</v>
      </c>
      <c r="D219" s="643" t="s">
        <v>256</v>
      </c>
      <c r="E219" s="643">
        <v>30000</v>
      </c>
      <c r="F219" s="644" t="s">
        <v>256</v>
      </c>
    </row>
    <row r="220" spans="1:6" s="235" customFormat="1" ht="14.25" customHeight="1">
      <c r="A220" s="575" t="s">
        <v>992</v>
      </c>
      <c r="B220" s="575" t="s">
        <v>999</v>
      </c>
      <c r="C220" s="575" t="s">
        <v>1000</v>
      </c>
      <c r="D220" s="641">
        <v>125400</v>
      </c>
      <c r="E220" s="641">
        <v>125340.79</v>
      </c>
      <c r="F220" s="642">
        <v>99.95</v>
      </c>
    </row>
    <row r="221" spans="1:6" s="235" customFormat="1" ht="14.25" customHeight="1">
      <c r="A221" s="575" t="s">
        <v>256</v>
      </c>
      <c r="B221" s="679" t="s">
        <v>942</v>
      </c>
      <c r="C221" s="680"/>
      <c r="D221" s="641">
        <v>125400</v>
      </c>
      <c r="E221" s="641">
        <v>125340.79</v>
      </c>
      <c r="F221" s="642">
        <v>99.95</v>
      </c>
    </row>
    <row r="222" spans="1:6" s="235" customFormat="1" ht="14.25" customHeight="1">
      <c r="A222" s="575" t="s">
        <v>256</v>
      </c>
      <c r="B222" s="679" t="s">
        <v>943</v>
      </c>
      <c r="C222" s="680"/>
      <c r="D222" s="641">
        <v>125400</v>
      </c>
      <c r="E222" s="641">
        <v>125340.79</v>
      </c>
      <c r="F222" s="642">
        <v>99.95</v>
      </c>
    </row>
    <row r="223" spans="1:6" s="235" customFormat="1" ht="14.25" customHeight="1">
      <c r="A223" s="575" t="s">
        <v>256</v>
      </c>
      <c r="B223" s="575" t="s">
        <v>509</v>
      </c>
      <c r="C223" s="575" t="s">
        <v>347</v>
      </c>
      <c r="D223" s="641">
        <v>125400</v>
      </c>
      <c r="E223" s="641">
        <v>125340.79</v>
      </c>
      <c r="F223" s="642">
        <v>99.95</v>
      </c>
    </row>
    <row r="224" spans="1:6" s="237" customFormat="1" ht="14.25" customHeight="1">
      <c r="A224" s="577" t="s">
        <v>256</v>
      </c>
      <c r="B224" s="577" t="s">
        <v>510</v>
      </c>
      <c r="C224" s="577" t="s">
        <v>511</v>
      </c>
      <c r="D224" s="643" t="s">
        <v>256</v>
      </c>
      <c r="E224" s="643">
        <v>125340.79</v>
      </c>
      <c r="F224" s="644" t="s">
        <v>256</v>
      </c>
    </row>
    <row r="225" spans="1:6" s="235" customFormat="1" ht="14.25" customHeight="1">
      <c r="A225" s="575" t="s">
        <v>994</v>
      </c>
      <c r="B225" s="575" t="s">
        <v>1001</v>
      </c>
      <c r="C225" s="575" t="s">
        <v>1002</v>
      </c>
      <c r="D225" s="641">
        <v>30000</v>
      </c>
      <c r="E225" s="641">
        <v>30000</v>
      </c>
      <c r="F225" s="642">
        <v>100</v>
      </c>
    </row>
    <row r="226" spans="1:6" s="235" customFormat="1" ht="14.25" customHeight="1">
      <c r="A226" s="575" t="s">
        <v>256</v>
      </c>
      <c r="B226" s="679" t="s">
        <v>942</v>
      </c>
      <c r="C226" s="680"/>
      <c r="D226" s="641">
        <v>30000</v>
      </c>
      <c r="E226" s="641">
        <v>30000</v>
      </c>
      <c r="F226" s="642">
        <v>100</v>
      </c>
    </row>
    <row r="227" spans="1:6" s="235" customFormat="1" ht="14.25" customHeight="1">
      <c r="A227" s="575" t="s">
        <v>256</v>
      </c>
      <c r="B227" s="679" t="s">
        <v>943</v>
      </c>
      <c r="C227" s="680"/>
      <c r="D227" s="641">
        <v>30000</v>
      </c>
      <c r="E227" s="641">
        <v>30000</v>
      </c>
      <c r="F227" s="642">
        <v>100</v>
      </c>
    </row>
    <row r="228" spans="1:6" s="235" customFormat="1" ht="14.25" customHeight="1">
      <c r="A228" s="575" t="s">
        <v>256</v>
      </c>
      <c r="B228" s="575" t="s">
        <v>509</v>
      </c>
      <c r="C228" s="575" t="s">
        <v>347</v>
      </c>
      <c r="D228" s="641">
        <v>30000</v>
      </c>
      <c r="E228" s="641">
        <v>30000</v>
      </c>
      <c r="F228" s="642">
        <v>100</v>
      </c>
    </row>
    <row r="229" spans="1:6" s="235" customFormat="1" ht="14.25" customHeight="1">
      <c r="A229" s="577" t="s">
        <v>256</v>
      </c>
      <c r="B229" s="577" t="s">
        <v>510</v>
      </c>
      <c r="C229" s="577" t="s">
        <v>511</v>
      </c>
      <c r="D229" s="643" t="s">
        <v>256</v>
      </c>
      <c r="E229" s="643">
        <v>30000</v>
      </c>
      <c r="F229" s="644" t="s">
        <v>256</v>
      </c>
    </row>
    <row r="230" spans="1:6" s="235" customFormat="1" ht="14.25" customHeight="1">
      <c r="A230" s="575" t="s">
        <v>256</v>
      </c>
      <c r="B230" s="575" t="s">
        <v>1003</v>
      </c>
      <c r="C230" s="575" t="s">
        <v>1004</v>
      </c>
      <c r="D230" s="641">
        <v>5882700</v>
      </c>
      <c r="E230" s="641">
        <v>4980655.94</v>
      </c>
      <c r="F230" s="642">
        <v>84.67</v>
      </c>
    </row>
    <row r="231" spans="1:6" s="235" customFormat="1" ht="14.25" customHeight="1">
      <c r="A231" s="575" t="s">
        <v>983</v>
      </c>
      <c r="B231" s="575" t="s">
        <v>956</v>
      </c>
      <c r="C231" s="575" t="s">
        <v>1005</v>
      </c>
      <c r="D231" s="641">
        <v>324000</v>
      </c>
      <c r="E231" s="641">
        <v>304983.28</v>
      </c>
      <c r="F231" s="642">
        <v>94.13</v>
      </c>
    </row>
    <row r="232" spans="1:6" s="235" customFormat="1" ht="14.25" customHeight="1">
      <c r="A232" s="575" t="s">
        <v>256</v>
      </c>
      <c r="B232" s="679" t="s">
        <v>942</v>
      </c>
      <c r="C232" s="680"/>
      <c r="D232" s="641">
        <v>324000</v>
      </c>
      <c r="E232" s="641">
        <v>304983.28</v>
      </c>
      <c r="F232" s="642">
        <v>94.13</v>
      </c>
    </row>
    <row r="233" spans="1:6" s="235" customFormat="1" ht="14.25" customHeight="1">
      <c r="A233" s="575" t="s">
        <v>256</v>
      </c>
      <c r="B233" s="679" t="s">
        <v>943</v>
      </c>
      <c r="C233" s="680"/>
      <c r="D233" s="641">
        <v>324000</v>
      </c>
      <c r="E233" s="641">
        <v>304983.28</v>
      </c>
      <c r="F233" s="642">
        <v>94.13</v>
      </c>
    </row>
    <row r="234" spans="1:6" s="235" customFormat="1" ht="14.25" customHeight="1">
      <c r="A234" s="575" t="s">
        <v>256</v>
      </c>
      <c r="B234" s="575" t="s">
        <v>509</v>
      </c>
      <c r="C234" s="575" t="s">
        <v>347</v>
      </c>
      <c r="D234" s="641">
        <v>324000</v>
      </c>
      <c r="E234" s="641">
        <v>304983.28</v>
      </c>
      <c r="F234" s="642">
        <v>94.13</v>
      </c>
    </row>
    <row r="235" spans="1:6" s="235" customFormat="1" ht="14.25" customHeight="1">
      <c r="A235" s="577" t="s">
        <v>256</v>
      </c>
      <c r="B235" s="577" t="s">
        <v>510</v>
      </c>
      <c r="C235" s="577" t="s">
        <v>511</v>
      </c>
      <c r="D235" s="643" t="s">
        <v>256</v>
      </c>
      <c r="E235" s="643">
        <v>304983.28</v>
      </c>
      <c r="F235" s="644" t="s">
        <v>256</v>
      </c>
    </row>
    <row r="236" spans="1:6" s="235" customFormat="1" ht="14.25" customHeight="1">
      <c r="A236" s="575" t="s">
        <v>983</v>
      </c>
      <c r="B236" s="575" t="s">
        <v>1006</v>
      </c>
      <c r="C236" s="575" t="s">
        <v>1007</v>
      </c>
      <c r="D236" s="641">
        <v>10000</v>
      </c>
      <c r="E236" s="641">
        <v>0</v>
      </c>
      <c r="F236" s="642">
        <v>0</v>
      </c>
    </row>
    <row r="237" spans="1:6" s="235" customFormat="1" ht="14.25" customHeight="1">
      <c r="A237" s="575" t="s">
        <v>256</v>
      </c>
      <c r="B237" s="679" t="s">
        <v>942</v>
      </c>
      <c r="C237" s="680"/>
      <c r="D237" s="641">
        <v>10000</v>
      </c>
      <c r="E237" s="641">
        <v>0</v>
      </c>
      <c r="F237" s="642">
        <v>0</v>
      </c>
    </row>
    <row r="238" spans="1:6" s="235" customFormat="1" ht="14.25" customHeight="1">
      <c r="A238" s="575" t="s">
        <v>256</v>
      </c>
      <c r="B238" s="679" t="s">
        <v>943</v>
      </c>
      <c r="C238" s="680"/>
      <c r="D238" s="641">
        <v>10000</v>
      </c>
      <c r="E238" s="641">
        <v>0</v>
      </c>
      <c r="F238" s="642">
        <v>0</v>
      </c>
    </row>
    <row r="239" spans="1:6" s="235" customFormat="1" ht="14.25" customHeight="1">
      <c r="A239" s="575" t="s">
        <v>256</v>
      </c>
      <c r="B239" s="575" t="s">
        <v>429</v>
      </c>
      <c r="C239" s="575" t="s">
        <v>430</v>
      </c>
      <c r="D239" s="641">
        <v>8000</v>
      </c>
      <c r="E239" s="641">
        <v>0</v>
      </c>
      <c r="F239" s="642">
        <v>0</v>
      </c>
    </row>
    <row r="240" spans="1:6" s="235" customFormat="1" ht="14.25" customHeight="1">
      <c r="A240" s="577" t="s">
        <v>256</v>
      </c>
      <c r="B240" s="577" t="s">
        <v>443</v>
      </c>
      <c r="C240" s="577" t="s">
        <v>444</v>
      </c>
      <c r="D240" s="643" t="s">
        <v>256</v>
      </c>
      <c r="E240" s="643">
        <v>0</v>
      </c>
      <c r="F240" s="644" t="s">
        <v>256</v>
      </c>
    </row>
    <row r="241" spans="1:6" s="237" customFormat="1" ht="14.25" customHeight="1">
      <c r="A241" s="575" t="s">
        <v>256</v>
      </c>
      <c r="B241" s="575" t="s">
        <v>452</v>
      </c>
      <c r="C241" s="575" t="s">
        <v>453</v>
      </c>
      <c r="D241" s="641">
        <v>2000</v>
      </c>
      <c r="E241" s="641">
        <v>0</v>
      </c>
      <c r="F241" s="642">
        <v>0</v>
      </c>
    </row>
    <row r="242" spans="1:6" s="235" customFormat="1" ht="14.25" customHeight="1">
      <c r="A242" s="577" t="s">
        <v>256</v>
      </c>
      <c r="B242" s="577" t="s">
        <v>464</v>
      </c>
      <c r="C242" s="577" t="s">
        <v>453</v>
      </c>
      <c r="D242" s="643" t="s">
        <v>256</v>
      </c>
      <c r="E242" s="643">
        <v>0</v>
      </c>
      <c r="F242" s="644" t="s">
        <v>256</v>
      </c>
    </row>
    <row r="243" spans="1:6" s="235" customFormat="1" ht="14.25" customHeight="1">
      <c r="A243" s="575" t="s">
        <v>958</v>
      </c>
      <c r="B243" s="575" t="s">
        <v>963</v>
      </c>
      <c r="C243" s="575" t="s">
        <v>1008</v>
      </c>
      <c r="D243" s="641">
        <v>121000</v>
      </c>
      <c r="E243" s="641">
        <v>118955.28</v>
      </c>
      <c r="F243" s="642">
        <v>98.31</v>
      </c>
    </row>
    <row r="244" spans="1:6" s="235" customFormat="1" ht="14.25" customHeight="1">
      <c r="A244" s="575" t="s">
        <v>256</v>
      </c>
      <c r="B244" s="679" t="s">
        <v>942</v>
      </c>
      <c r="C244" s="680"/>
      <c r="D244" s="641">
        <v>121000</v>
      </c>
      <c r="E244" s="641">
        <v>118955.28</v>
      </c>
      <c r="F244" s="642">
        <v>98.31</v>
      </c>
    </row>
    <row r="245" spans="1:6" s="235" customFormat="1" ht="14.25" customHeight="1">
      <c r="A245" s="575" t="s">
        <v>256</v>
      </c>
      <c r="B245" s="679" t="s">
        <v>943</v>
      </c>
      <c r="C245" s="680"/>
      <c r="D245" s="641">
        <v>121000</v>
      </c>
      <c r="E245" s="641">
        <v>118955.28</v>
      </c>
      <c r="F245" s="642">
        <v>98.31</v>
      </c>
    </row>
    <row r="246" spans="1:6" s="235" customFormat="1" ht="14.25" customHeight="1">
      <c r="A246" s="575" t="s">
        <v>256</v>
      </c>
      <c r="B246" s="575" t="s">
        <v>429</v>
      </c>
      <c r="C246" s="575" t="s">
        <v>430</v>
      </c>
      <c r="D246" s="641">
        <v>7000</v>
      </c>
      <c r="E246" s="641">
        <v>6334.38</v>
      </c>
      <c r="F246" s="642">
        <v>90.49</v>
      </c>
    </row>
    <row r="247" spans="1:6" s="235" customFormat="1" ht="14.25" customHeight="1">
      <c r="A247" s="577" t="s">
        <v>256</v>
      </c>
      <c r="B247" s="577" t="s">
        <v>447</v>
      </c>
      <c r="C247" s="577" t="s">
        <v>448</v>
      </c>
      <c r="D247" s="643" t="s">
        <v>256</v>
      </c>
      <c r="E247" s="643">
        <v>6334.38</v>
      </c>
      <c r="F247" s="644" t="s">
        <v>256</v>
      </c>
    </row>
    <row r="248" spans="1:6" s="235" customFormat="1" ht="14.25" customHeight="1">
      <c r="A248" s="575" t="s">
        <v>256</v>
      </c>
      <c r="B248" s="575" t="s">
        <v>449</v>
      </c>
      <c r="C248" s="575" t="s">
        <v>450</v>
      </c>
      <c r="D248" s="641">
        <v>14000</v>
      </c>
      <c r="E248" s="641">
        <v>13710.5</v>
      </c>
      <c r="F248" s="642">
        <v>97.93</v>
      </c>
    </row>
    <row r="249" spans="1:6" s="235" customFormat="1" ht="14.25" customHeight="1">
      <c r="A249" s="577" t="s">
        <v>256</v>
      </c>
      <c r="B249" s="577" t="s">
        <v>451</v>
      </c>
      <c r="C249" s="577" t="s">
        <v>450</v>
      </c>
      <c r="D249" s="643" t="s">
        <v>256</v>
      </c>
      <c r="E249" s="643">
        <v>13710.5</v>
      </c>
      <c r="F249" s="644" t="s">
        <v>256</v>
      </c>
    </row>
    <row r="250" spans="1:6" s="235" customFormat="1" ht="14.25" customHeight="1">
      <c r="A250" s="575" t="s">
        <v>256</v>
      </c>
      <c r="B250" s="575" t="s">
        <v>452</v>
      </c>
      <c r="C250" s="575" t="s">
        <v>453</v>
      </c>
      <c r="D250" s="641">
        <v>100000</v>
      </c>
      <c r="E250" s="641">
        <v>98910.4</v>
      </c>
      <c r="F250" s="642">
        <v>98.91</v>
      </c>
    </row>
    <row r="251" spans="1:6" s="235" customFormat="1" ht="14.25" customHeight="1">
      <c r="A251" s="577" t="s">
        <v>256</v>
      </c>
      <c r="B251" s="577" t="s">
        <v>458</v>
      </c>
      <c r="C251" s="577" t="s">
        <v>459</v>
      </c>
      <c r="D251" s="643" t="s">
        <v>256</v>
      </c>
      <c r="E251" s="643">
        <v>53574</v>
      </c>
      <c r="F251" s="644" t="s">
        <v>256</v>
      </c>
    </row>
    <row r="252" spans="1:6" s="235" customFormat="1" ht="14.25" customHeight="1">
      <c r="A252" s="577" t="s">
        <v>256</v>
      </c>
      <c r="B252" s="577" t="s">
        <v>464</v>
      </c>
      <c r="C252" s="577" t="s">
        <v>453</v>
      </c>
      <c r="D252" s="643" t="s">
        <v>256</v>
      </c>
      <c r="E252" s="643">
        <v>45336.4</v>
      </c>
      <c r="F252" s="644" t="s">
        <v>256</v>
      </c>
    </row>
    <row r="253" spans="1:6" s="235" customFormat="1" ht="14.25" customHeight="1">
      <c r="A253" s="575" t="s">
        <v>958</v>
      </c>
      <c r="B253" s="575" t="s">
        <v>965</v>
      </c>
      <c r="C253" s="575" t="s">
        <v>1009</v>
      </c>
      <c r="D253" s="641">
        <v>76500</v>
      </c>
      <c r="E253" s="641">
        <v>68832.76</v>
      </c>
      <c r="F253" s="642">
        <v>89.98</v>
      </c>
    </row>
    <row r="254" spans="1:6" s="235" customFormat="1" ht="14.25" customHeight="1">
      <c r="A254" s="575" t="s">
        <v>256</v>
      </c>
      <c r="B254" s="679" t="s">
        <v>942</v>
      </c>
      <c r="C254" s="680"/>
      <c r="D254" s="641">
        <v>76500</v>
      </c>
      <c r="E254" s="641">
        <v>68832.76</v>
      </c>
      <c r="F254" s="642">
        <v>89.98</v>
      </c>
    </row>
    <row r="255" spans="1:6" s="235" customFormat="1" ht="14.25" customHeight="1">
      <c r="A255" s="575" t="s">
        <v>256</v>
      </c>
      <c r="B255" s="679" t="s">
        <v>943</v>
      </c>
      <c r="C255" s="680"/>
      <c r="D255" s="641">
        <v>76500</v>
      </c>
      <c r="E255" s="641">
        <v>68832.76</v>
      </c>
      <c r="F255" s="642">
        <v>89.98</v>
      </c>
    </row>
    <row r="256" spans="1:6" s="235" customFormat="1" ht="14.25" customHeight="1">
      <c r="A256" s="575" t="s">
        <v>256</v>
      </c>
      <c r="B256" s="575" t="s">
        <v>429</v>
      </c>
      <c r="C256" s="575" t="s">
        <v>430</v>
      </c>
      <c r="D256" s="641">
        <v>59300</v>
      </c>
      <c r="E256" s="641">
        <v>54695.22</v>
      </c>
      <c r="F256" s="642">
        <v>92.23</v>
      </c>
    </row>
    <row r="257" spans="1:6" s="235" customFormat="1" ht="14.25" customHeight="1">
      <c r="A257" s="577" t="s">
        <v>256</v>
      </c>
      <c r="B257" s="577" t="s">
        <v>433</v>
      </c>
      <c r="C257" s="577" t="s">
        <v>434</v>
      </c>
      <c r="D257" s="643" t="s">
        <v>256</v>
      </c>
      <c r="E257" s="643">
        <v>5446.25</v>
      </c>
      <c r="F257" s="644" t="s">
        <v>256</v>
      </c>
    </row>
    <row r="258" spans="1:6" s="237" customFormat="1" ht="14.25" customHeight="1">
      <c r="A258" s="577" t="s">
        <v>256</v>
      </c>
      <c r="B258" s="577" t="s">
        <v>439</v>
      </c>
      <c r="C258" s="577" t="s">
        <v>440</v>
      </c>
      <c r="D258" s="643" t="s">
        <v>256</v>
      </c>
      <c r="E258" s="643">
        <v>8750</v>
      </c>
      <c r="F258" s="644" t="s">
        <v>256</v>
      </c>
    </row>
    <row r="259" spans="1:6" s="235" customFormat="1" ht="14.25" customHeight="1">
      <c r="A259" s="577" t="s">
        <v>256</v>
      </c>
      <c r="B259" s="577" t="s">
        <v>443</v>
      </c>
      <c r="C259" s="577" t="s">
        <v>444</v>
      </c>
      <c r="D259" s="643" t="s">
        <v>256</v>
      </c>
      <c r="E259" s="643">
        <v>38998.97</v>
      </c>
      <c r="F259" s="644" t="s">
        <v>256</v>
      </c>
    </row>
    <row r="260" spans="1:6" s="235" customFormat="1" ht="14.25" customHeight="1">
      <c r="A260" s="577" t="s">
        <v>256</v>
      </c>
      <c r="B260" s="577" t="s">
        <v>447</v>
      </c>
      <c r="C260" s="577" t="s">
        <v>448</v>
      </c>
      <c r="D260" s="643" t="s">
        <v>256</v>
      </c>
      <c r="E260" s="643">
        <v>1500</v>
      </c>
      <c r="F260" s="644" t="s">
        <v>256</v>
      </c>
    </row>
    <row r="261" spans="1:6" s="235" customFormat="1" ht="14.25" customHeight="1">
      <c r="A261" s="575" t="s">
        <v>256</v>
      </c>
      <c r="B261" s="575" t="s">
        <v>452</v>
      </c>
      <c r="C261" s="575" t="s">
        <v>453</v>
      </c>
      <c r="D261" s="641">
        <v>17200</v>
      </c>
      <c r="E261" s="641">
        <v>14137.54</v>
      </c>
      <c r="F261" s="642">
        <v>82.2</v>
      </c>
    </row>
    <row r="262" spans="1:6" s="235" customFormat="1" ht="14.25" customHeight="1">
      <c r="A262" s="577" t="s">
        <v>256</v>
      </c>
      <c r="B262" s="577" t="s">
        <v>461</v>
      </c>
      <c r="C262" s="577" t="s">
        <v>462</v>
      </c>
      <c r="D262" s="643" t="s">
        <v>256</v>
      </c>
      <c r="E262" s="643">
        <v>0</v>
      </c>
      <c r="F262" s="644" t="s">
        <v>256</v>
      </c>
    </row>
    <row r="263" spans="1:6" s="235" customFormat="1" ht="14.25" customHeight="1">
      <c r="A263" s="577" t="s">
        <v>256</v>
      </c>
      <c r="B263" s="577" t="s">
        <v>464</v>
      </c>
      <c r="C263" s="577" t="s">
        <v>453</v>
      </c>
      <c r="D263" s="643" t="s">
        <v>256</v>
      </c>
      <c r="E263" s="643">
        <v>14137.54</v>
      </c>
      <c r="F263" s="644" t="s">
        <v>256</v>
      </c>
    </row>
    <row r="264" spans="1:6" s="235" customFormat="1" ht="14.25" customHeight="1">
      <c r="A264" s="575" t="s">
        <v>958</v>
      </c>
      <c r="B264" s="575" t="s">
        <v>968</v>
      </c>
      <c r="C264" s="575" t="s">
        <v>1010</v>
      </c>
      <c r="D264" s="641">
        <v>10000</v>
      </c>
      <c r="E264" s="641">
        <v>9885.14</v>
      </c>
      <c r="F264" s="642">
        <v>98.85</v>
      </c>
    </row>
    <row r="265" spans="1:6" s="235" customFormat="1" ht="14.25" customHeight="1">
      <c r="A265" s="575" t="s">
        <v>256</v>
      </c>
      <c r="B265" s="679" t="s">
        <v>942</v>
      </c>
      <c r="C265" s="680"/>
      <c r="D265" s="641">
        <v>10000</v>
      </c>
      <c r="E265" s="641">
        <v>9885.14</v>
      </c>
      <c r="F265" s="642">
        <v>98.85</v>
      </c>
    </row>
    <row r="266" spans="1:6" s="235" customFormat="1" ht="14.25" customHeight="1">
      <c r="A266" s="575" t="s">
        <v>256</v>
      </c>
      <c r="B266" s="679" t="s">
        <v>943</v>
      </c>
      <c r="C266" s="680"/>
      <c r="D266" s="641">
        <v>10000</v>
      </c>
      <c r="E266" s="641">
        <v>9885.14</v>
      </c>
      <c r="F266" s="642">
        <v>98.85</v>
      </c>
    </row>
    <row r="267" spans="1:6" s="235" customFormat="1" ht="14.25" customHeight="1">
      <c r="A267" s="575" t="s">
        <v>256</v>
      </c>
      <c r="B267" s="575" t="s">
        <v>452</v>
      </c>
      <c r="C267" s="575" t="s">
        <v>453</v>
      </c>
      <c r="D267" s="641">
        <v>10000</v>
      </c>
      <c r="E267" s="641">
        <v>9885.14</v>
      </c>
      <c r="F267" s="642">
        <v>98.85</v>
      </c>
    </row>
    <row r="268" spans="1:6" s="235" customFormat="1" ht="14.25" customHeight="1">
      <c r="A268" s="577" t="s">
        <v>256</v>
      </c>
      <c r="B268" s="577" t="s">
        <v>464</v>
      </c>
      <c r="C268" s="577" t="s">
        <v>453</v>
      </c>
      <c r="D268" s="643" t="s">
        <v>256</v>
      </c>
      <c r="E268" s="643">
        <v>9885.14</v>
      </c>
      <c r="F268" s="644" t="s">
        <v>256</v>
      </c>
    </row>
    <row r="269" spans="1:6" s="235" customFormat="1" ht="14.25" customHeight="1">
      <c r="A269" s="575" t="s">
        <v>958</v>
      </c>
      <c r="B269" s="575" t="s">
        <v>1011</v>
      </c>
      <c r="C269" s="575" t="s">
        <v>1012</v>
      </c>
      <c r="D269" s="641">
        <v>328000</v>
      </c>
      <c r="E269" s="641">
        <v>239709.82</v>
      </c>
      <c r="F269" s="642">
        <v>73.08</v>
      </c>
    </row>
    <row r="270" spans="1:6" s="235" customFormat="1" ht="14.25" customHeight="1">
      <c r="A270" s="575" t="s">
        <v>256</v>
      </c>
      <c r="B270" s="679" t="s">
        <v>942</v>
      </c>
      <c r="C270" s="680"/>
      <c r="D270" s="641">
        <v>328000</v>
      </c>
      <c r="E270" s="641">
        <v>239709.82</v>
      </c>
      <c r="F270" s="642">
        <v>73.08</v>
      </c>
    </row>
    <row r="271" spans="1:6" s="235" customFormat="1" ht="14.25" customHeight="1">
      <c r="A271" s="575" t="s">
        <v>256</v>
      </c>
      <c r="B271" s="679" t="s">
        <v>943</v>
      </c>
      <c r="C271" s="680"/>
      <c r="D271" s="641">
        <v>328000</v>
      </c>
      <c r="E271" s="641">
        <v>239709.82</v>
      </c>
      <c r="F271" s="642">
        <v>73.08</v>
      </c>
    </row>
    <row r="272" spans="1:6" s="235" customFormat="1" ht="14.25" customHeight="1">
      <c r="A272" s="575" t="s">
        <v>256</v>
      </c>
      <c r="B272" s="575" t="s">
        <v>429</v>
      </c>
      <c r="C272" s="575" t="s">
        <v>430</v>
      </c>
      <c r="D272" s="641">
        <v>249500</v>
      </c>
      <c r="E272" s="641">
        <v>207778.76</v>
      </c>
      <c r="F272" s="642">
        <v>83.28</v>
      </c>
    </row>
    <row r="273" spans="1:6" s="235" customFormat="1" ht="14.25" customHeight="1">
      <c r="A273" s="577" t="s">
        <v>256</v>
      </c>
      <c r="B273" s="577" t="s">
        <v>433</v>
      </c>
      <c r="C273" s="577" t="s">
        <v>434</v>
      </c>
      <c r="D273" s="643" t="s">
        <v>256</v>
      </c>
      <c r="E273" s="643">
        <v>9037.5</v>
      </c>
      <c r="F273" s="644" t="s">
        <v>256</v>
      </c>
    </row>
    <row r="274" spans="1:6" s="235" customFormat="1" ht="14.25" customHeight="1">
      <c r="A274" s="577" t="s">
        <v>256</v>
      </c>
      <c r="B274" s="577" t="s">
        <v>435</v>
      </c>
      <c r="C274" s="577" t="s">
        <v>436</v>
      </c>
      <c r="D274" s="643" t="s">
        <v>256</v>
      </c>
      <c r="E274" s="643">
        <v>0</v>
      </c>
      <c r="F274" s="644" t="s">
        <v>256</v>
      </c>
    </row>
    <row r="275" spans="1:6" s="235" customFormat="1" ht="14.25" customHeight="1">
      <c r="A275" s="577" t="s">
        <v>256</v>
      </c>
      <c r="B275" s="577" t="s">
        <v>439</v>
      </c>
      <c r="C275" s="577" t="s">
        <v>440</v>
      </c>
      <c r="D275" s="643" t="s">
        <v>256</v>
      </c>
      <c r="E275" s="643">
        <v>12781.25</v>
      </c>
      <c r="F275" s="644" t="s">
        <v>256</v>
      </c>
    </row>
    <row r="276" spans="1:6" s="235" customFormat="1" ht="14.25" customHeight="1">
      <c r="A276" s="577" t="s">
        <v>256</v>
      </c>
      <c r="B276" s="577" t="s">
        <v>443</v>
      </c>
      <c r="C276" s="577" t="s">
        <v>444</v>
      </c>
      <c r="D276" s="643" t="s">
        <v>256</v>
      </c>
      <c r="E276" s="643">
        <v>167230.71</v>
      </c>
      <c r="F276" s="644" t="s">
        <v>256</v>
      </c>
    </row>
    <row r="277" spans="1:6" s="237" customFormat="1" ht="14.25" customHeight="1">
      <c r="A277" s="577" t="s">
        <v>256</v>
      </c>
      <c r="B277" s="577" t="s">
        <v>447</v>
      </c>
      <c r="C277" s="577" t="s">
        <v>448</v>
      </c>
      <c r="D277" s="643" t="s">
        <v>256</v>
      </c>
      <c r="E277" s="643">
        <v>18729.3</v>
      </c>
      <c r="F277" s="644" t="s">
        <v>256</v>
      </c>
    </row>
    <row r="278" spans="1:6" s="237" customFormat="1" ht="14.25" customHeight="1">
      <c r="A278" s="575" t="s">
        <v>256</v>
      </c>
      <c r="B278" s="575" t="s">
        <v>449</v>
      </c>
      <c r="C278" s="575" t="s">
        <v>450</v>
      </c>
      <c r="D278" s="641">
        <v>0</v>
      </c>
      <c r="E278" s="641">
        <v>16144.36</v>
      </c>
      <c r="F278" s="642" t="s">
        <v>256</v>
      </c>
    </row>
    <row r="279" spans="1:6" s="237" customFormat="1" ht="14.25" customHeight="1">
      <c r="A279" s="577" t="s">
        <v>256</v>
      </c>
      <c r="B279" s="577" t="s">
        <v>451</v>
      </c>
      <c r="C279" s="577" t="s">
        <v>450</v>
      </c>
      <c r="D279" s="643" t="s">
        <v>256</v>
      </c>
      <c r="E279" s="643">
        <v>16144.36</v>
      </c>
      <c r="F279" s="644" t="s">
        <v>256</v>
      </c>
    </row>
    <row r="280" spans="1:6" s="237" customFormat="1" ht="14.25" customHeight="1">
      <c r="A280" s="575" t="s">
        <v>256</v>
      </c>
      <c r="B280" s="575" t="s">
        <v>452</v>
      </c>
      <c r="C280" s="575" t="s">
        <v>453</v>
      </c>
      <c r="D280" s="641">
        <v>78500</v>
      </c>
      <c r="E280" s="641">
        <v>15786.7</v>
      </c>
      <c r="F280" s="642">
        <v>20.11</v>
      </c>
    </row>
    <row r="281" spans="1:6" s="237" customFormat="1" ht="14.25" customHeight="1">
      <c r="A281" s="577" t="s">
        <v>256</v>
      </c>
      <c r="B281" s="577" t="s">
        <v>458</v>
      </c>
      <c r="C281" s="577" t="s">
        <v>459</v>
      </c>
      <c r="D281" s="643" t="s">
        <v>256</v>
      </c>
      <c r="E281" s="643">
        <v>10737.01</v>
      </c>
      <c r="F281" s="644" t="s">
        <v>256</v>
      </c>
    </row>
    <row r="282" spans="1:6" s="237" customFormat="1" ht="14.25" customHeight="1">
      <c r="A282" s="577" t="s">
        <v>256</v>
      </c>
      <c r="B282" s="577" t="s">
        <v>461</v>
      </c>
      <c r="C282" s="577" t="s">
        <v>462</v>
      </c>
      <c r="D282" s="643" t="s">
        <v>256</v>
      </c>
      <c r="E282" s="643">
        <v>0</v>
      </c>
      <c r="F282" s="644" t="s">
        <v>256</v>
      </c>
    </row>
    <row r="283" spans="1:6" s="237" customFormat="1" ht="14.25" customHeight="1">
      <c r="A283" s="577" t="s">
        <v>256</v>
      </c>
      <c r="B283" s="577" t="s">
        <v>464</v>
      </c>
      <c r="C283" s="577" t="s">
        <v>453</v>
      </c>
      <c r="D283" s="643" t="s">
        <v>256</v>
      </c>
      <c r="E283" s="643">
        <v>5049.69</v>
      </c>
      <c r="F283" s="644" t="s">
        <v>256</v>
      </c>
    </row>
    <row r="284" spans="1:6" s="235" customFormat="1" ht="14.25" customHeight="1">
      <c r="A284" s="575" t="s">
        <v>958</v>
      </c>
      <c r="B284" s="575" t="s">
        <v>1013</v>
      </c>
      <c r="C284" s="575" t="s">
        <v>1014</v>
      </c>
      <c r="D284" s="641">
        <v>4741100</v>
      </c>
      <c r="E284" s="641">
        <v>3996040.6</v>
      </c>
      <c r="F284" s="642">
        <v>84.29</v>
      </c>
    </row>
    <row r="285" spans="1:6" s="235" customFormat="1" ht="13.5" customHeight="1">
      <c r="A285" s="575" t="s">
        <v>256</v>
      </c>
      <c r="B285" s="679" t="s">
        <v>942</v>
      </c>
      <c r="C285" s="680"/>
      <c r="D285" s="641">
        <v>1771100</v>
      </c>
      <c r="E285" s="641">
        <v>1064462.34</v>
      </c>
      <c r="F285" s="642">
        <v>60.1</v>
      </c>
    </row>
    <row r="286" spans="1:6" s="235" customFormat="1" ht="14.25" customHeight="1">
      <c r="A286" s="575" t="s">
        <v>256</v>
      </c>
      <c r="B286" s="679" t="s">
        <v>943</v>
      </c>
      <c r="C286" s="680"/>
      <c r="D286" s="641">
        <v>1771100</v>
      </c>
      <c r="E286" s="641">
        <v>1064462.34</v>
      </c>
      <c r="F286" s="642">
        <v>60.1</v>
      </c>
    </row>
    <row r="287" spans="1:6" s="235" customFormat="1" ht="14.25" customHeight="1">
      <c r="A287" s="575" t="s">
        <v>256</v>
      </c>
      <c r="B287" s="575" t="s">
        <v>415</v>
      </c>
      <c r="C287" s="575" t="s">
        <v>416</v>
      </c>
      <c r="D287" s="641">
        <v>100</v>
      </c>
      <c r="E287" s="641">
        <v>32.68</v>
      </c>
      <c r="F287" s="642">
        <v>32.68</v>
      </c>
    </row>
    <row r="288" spans="1:6" s="235" customFormat="1" ht="14.25" customHeight="1">
      <c r="A288" s="577" t="s">
        <v>256</v>
      </c>
      <c r="B288" s="577" t="s">
        <v>417</v>
      </c>
      <c r="C288" s="577" t="s">
        <v>418</v>
      </c>
      <c r="D288" s="643" t="s">
        <v>256</v>
      </c>
      <c r="E288" s="643">
        <v>32.68</v>
      </c>
      <c r="F288" s="644" t="s">
        <v>256</v>
      </c>
    </row>
    <row r="289" spans="1:6" s="235" customFormat="1" ht="14.25" customHeight="1">
      <c r="A289" s="575" t="s">
        <v>256</v>
      </c>
      <c r="B289" s="575" t="s">
        <v>429</v>
      </c>
      <c r="C289" s="575" t="s">
        <v>430</v>
      </c>
      <c r="D289" s="641">
        <v>470000</v>
      </c>
      <c r="E289" s="641">
        <v>181406.63</v>
      </c>
      <c r="F289" s="642">
        <v>38.6</v>
      </c>
    </row>
    <row r="290" spans="1:6" s="235" customFormat="1" ht="14.25" customHeight="1">
      <c r="A290" s="577" t="s">
        <v>256</v>
      </c>
      <c r="B290" s="577" t="s">
        <v>431</v>
      </c>
      <c r="C290" s="577" t="s">
        <v>432</v>
      </c>
      <c r="D290" s="643" t="s">
        <v>256</v>
      </c>
      <c r="E290" s="643">
        <v>21125</v>
      </c>
      <c r="F290" s="644" t="s">
        <v>256</v>
      </c>
    </row>
    <row r="291" spans="1:6" s="235" customFormat="1" ht="14.25" customHeight="1">
      <c r="A291" s="577" t="s">
        <v>256</v>
      </c>
      <c r="B291" s="577" t="s">
        <v>433</v>
      </c>
      <c r="C291" s="577" t="s">
        <v>434</v>
      </c>
      <c r="D291" s="643" t="s">
        <v>256</v>
      </c>
      <c r="E291" s="643">
        <v>27890.51</v>
      </c>
      <c r="F291" s="644" t="s">
        <v>256</v>
      </c>
    </row>
    <row r="292" spans="1:6" s="235" customFormat="1" ht="14.25" customHeight="1">
      <c r="A292" s="577" t="s">
        <v>256</v>
      </c>
      <c r="B292" s="577" t="s">
        <v>435</v>
      </c>
      <c r="C292" s="577" t="s">
        <v>436</v>
      </c>
      <c r="D292" s="643" t="s">
        <v>256</v>
      </c>
      <c r="E292" s="643">
        <v>31175.65</v>
      </c>
      <c r="F292" s="644" t="s">
        <v>256</v>
      </c>
    </row>
    <row r="293" spans="1:6" s="235" customFormat="1" ht="14.25" customHeight="1">
      <c r="A293" s="577" t="s">
        <v>256</v>
      </c>
      <c r="B293" s="577" t="s">
        <v>437</v>
      </c>
      <c r="C293" s="577" t="s">
        <v>438</v>
      </c>
      <c r="D293" s="643" t="s">
        <v>256</v>
      </c>
      <c r="E293" s="643">
        <v>53043.98</v>
      </c>
      <c r="F293" s="644" t="s">
        <v>256</v>
      </c>
    </row>
    <row r="294" spans="1:6" s="235" customFormat="1" ht="14.25" customHeight="1">
      <c r="A294" s="577" t="s">
        <v>256</v>
      </c>
      <c r="B294" s="577" t="s">
        <v>439</v>
      </c>
      <c r="C294" s="577" t="s">
        <v>440</v>
      </c>
      <c r="D294" s="643" t="s">
        <v>256</v>
      </c>
      <c r="E294" s="643">
        <v>1605.34</v>
      </c>
      <c r="F294" s="644" t="s">
        <v>256</v>
      </c>
    </row>
    <row r="295" spans="1:6" s="235" customFormat="1" ht="13.5" customHeight="1">
      <c r="A295" s="577" t="s">
        <v>256</v>
      </c>
      <c r="B295" s="577" t="s">
        <v>443</v>
      </c>
      <c r="C295" s="577" t="s">
        <v>444</v>
      </c>
      <c r="D295" s="643" t="s">
        <v>256</v>
      </c>
      <c r="E295" s="643">
        <v>344.9</v>
      </c>
      <c r="F295" s="644" t="s">
        <v>256</v>
      </c>
    </row>
    <row r="296" spans="1:6" s="235" customFormat="1" ht="14.25" customHeight="1">
      <c r="A296" s="577" t="s">
        <v>256</v>
      </c>
      <c r="B296" s="577" t="s">
        <v>447</v>
      </c>
      <c r="C296" s="577" t="s">
        <v>448</v>
      </c>
      <c r="D296" s="643" t="s">
        <v>256</v>
      </c>
      <c r="E296" s="643">
        <v>46221.25</v>
      </c>
      <c r="F296" s="644" t="s">
        <v>256</v>
      </c>
    </row>
    <row r="297" spans="1:6" s="235" customFormat="1" ht="14.25" customHeight="1">
      <c r="A297" s="575" t="s">
        <v>256</v>
      </c>
      <c r="B297" s="575" t="s">
        <v>449</v>
      </c>
      <c r="C297" s="575" t="s">
        <v>450</v>
      </c>
      <c r="D297" s="641">
        <v>80000</v>
      </c>
      <c r="E297" s="641">
        <v>79212.17</v>
      </c>
      <c r="F297" s="642">
        <v>99.02</v>
      </c>
    </row>
    <row r="298" spans="1:6" s="235" customFormat="1" ht="14.25" customHeight="1">
      <c r="A298" s="577" t="s">
        <v>256</v>
      </c>
      <c r="B298" s="577" t="s">
        <v>451</v>
      </c>
      <c r="C298" s="577" t="s">
        <v>450</v>
      </c>
      <c r="D298" s="643" t="s">
        <v>256</v>
      </c>
      <c r="E298" s="643">
        <v>79212.17</v>
      </c>
      <c r="F298" s="644" t="s">
        <v>256</v>
      </c>
    </row>
    <row r="299" spans="1:6" s="235" customFormat="1" ht="14.25" customHeight="1">
      <c r="A299" s="575" t="s">
        <v>256</v>
      </c>
      <c r="B299" s="575" t="s">
        <v>452</v>
      </c>
      <c r="C299" s="575" t="s">
        <v>453</v>
      </c>
      <c r="D299" s="641">
        <v>1221000</v>
      </c>
      <c r="E299" s="641">
        <v>803810.86</v>
      </c>
      <c r="F299" s="642">
        <v>65.83</v>
      </c>
    </row>
    <row r="300" spans="1:6" s="237" customFormat="1" ht="14.25" customHeight="1">
      <c r="A300" s="577" t="s">
        <v>256</v>
      </c>
      <c r="B300" s="577" t="s">
        <v>458</v>
      </c>
      <c r="C300" s="577" t="s">
        <v>459</v>
      </c>
      <c r="D300" s="643" t="s">
        <v>256</v>
      </c>
      <c r="E300" s="643">
        <v>39369.96</v>
      </c>
      <c r="F300" s="644" t="s">
        <v>256</v>
      </c>
    </row>
    <row r="301" spans="1:6" s="235" customFormat="1" ht="14.25" customHeight="1">
      <c r="A301" s="577" t="s">
        <v>256</v>
      </c>
      <c r="B301" s="577" t="s">
        <v>461</v>
      </c>
      <c r="C301" s="577" t="s">
        <v>462</v>
      </c>
      <c r="D301" s="643" t="s">
        <v>256</v>
      </c>
      <c r="E301" s="643">
        <v>187.48</v>
      </c>
      <c r="F301" s="644" t="s">
        <v>256</v>
      </c>
    </row>
    <row r="302" spans="1:6" s="235" customFormat="1" ht="14.25" customHeight="1">
      <c r="A302" s="577" t="s">
        <v>256</v>
      </c>
      <c r="B302" s="577" t="s">
        <v>464</v>
      </c>
      <c r="C302" s="577" t="s">
        <v>453</v>
      </c>
      <c r="D302" s="643" t="s">
        <v>256</v>
      </c>
      <c r="E302" s="643">
        <v>764253.42</v>
      </c>
      <c r="F302" s="644" t="s">
        <v>256</v>
      </c>
    </row>
    <row r="303" spans="1:6" s="235" customFormat="1" ht="14.25" customHeight="1">
      <c r="A303" s="575" t="s">
        <v>256</v>
      </c>
      <c r="B303" s="679" t="s">
        <v>944</v>
      </c>
      <c r="C303" s="680"/>
      <c r="D303" s="641">
        <v>2970000</v>
      </c>
      <c r="E303" s="641">
        <v>2921578.26</v>
      </c>
      <c r="F303" s="642">
        <v>98.37</v>
      </c>
    </row>
    <row r="304" spans="1:6" s="235" customFormat="1" ht="14.25" customHeight="1">
      <c r="A304" s="575" t="s">
        <v>256</v>
      </c>
      <c r="B304" s="679" t="s">
        <v>947</v>
      </c>
      <c r="C304" s="680"/>
      <c r="D304" s="641">
        <v>2970000</v>
      </c>
      <c r="E304" s="641">
        <v>2921578.26</v>
      </c>
      <c r="F304" s="642">
        <v>98.37</v>
      </c>
    </row>
    <row r="305" spans="1:6" s="235" customFormat="1" ht="14.25" customHeight="1">
      <c r="A305" s="575" t="s">
        <v>256</v>
      </c>
      <c r="B305" s="575" t="s">
        <v>429</v>
      </c>
      <c r="C305" s="575" t="s">
        <v>430</v>
      </c>
      <c r="D305" s="641">
        <v>900000</v>
      </c>
      <c r="E305" s="641">
        <v>852168.03</v>
      </c>
      <c r="F305" s="642">
        <v>94.69</v>
      </c>
    </row>
    <row r="306" spans="1:6" s="235" customFormat="1" ht="14.25" customHeight="1">
      <c r="A306" s="577" t="s">
        <v>256</v>
      </c>
      <c r="B306" s="577" t="s">
        <v>433</v>
      </c>
      <c r="C306" s="577" t="s">
        <v>434</v>
      </c>
      <c r="D306" s="643" t="s">
        <v>256</v>
      </c>
      <c r="E306" s="643">
        <v>46124.99</v>
      </c>
      <c r="F306" s="644" t="s">
        <v>256</v>
      </c>
    </row>
    <row r="307" spans="1:6" s="235" customFormat="1" ht="14.25" customHeight="1">
      <c r="A307" s="577" t="s">
        <v>256</v>
      </c>
      <c r="B307" s="577" t="s">
        <v>439</v>
      </c>
      <c r="C307" s="577" t="s">
        <v>440</v>
      </c>
      <c r="D307" s="643" t="s">
        <v>256</v>
      </c>
      <c r="E307" s="643">
        <v>367171.25</v>
      </c>
      <c r="F307" s="644" t="s">
        <v>256</v>
      </c>
    </row>
    <row r="308" spans="1:6" s="235" customFormat="1" ht="14.25" customHeight="1">
      <c r="A308" s="577" t="s">
        <v>256</v>
      </c>
      <c r="B308" s="577" t="s">
        <v>443</v>
      </c>
      <c r="C308" s="577" t="s">
        <v>444</v>
      </c>
      <c r="D308" s="643" t="s">
        <v>256</v>
      </c>
      <c r="E308" s="643">
        <v>288943.68</v>
      </c>
      <c r="F308" s="644" t="s">
        <v>256</v>
      </c>
    </row>
    <row r="309" spans="1:6" s="235" customFormat="1" ht="14.25" customHeight="1">
      <c r="A309" s="577" t="s">
        <v>256</v>
      </c>
      <c r="B309" s="577" t="s">
        <v>447</v>
      </c>
      <c r="C309" s="577" t="s">
        <v>448</v>
      </c>
      <c r="D309" s="643" t="s">
        <v>256</v>
      </c>
      <c r="E309" s="643">
        <v>149928.11</v>
      </c>
      <c r="F309" s="644" t="s">
        <v>256</v>
      </c>
    </row>
    <row r="310" spans="1:6" s="235" customFormat="1" ht="14.25" customHeight="1">
      <c r="A310" s="575" t="s">
        <v>256</v>
      </c>
      <c r="B310" s="575" t="s">
        <v>449</v>
      </c>
      <c r="C310" s="575" t="s">
        <v>450</v>
      </c>
      <c r="D310" s="641">
        <v>30000</v>
      </c>
      <c r="E310" s="641">
        <v>29829.4</v>
      </c>
      <c r="F310" s="642">
        <v>99.43</v>
      </c>
    </row>
    <row r="311" spans="1:6" s="235" customFormat="1" ht="14.25" customHeight="1">
      <c r="A311" s="577" t="s">
        <v>256</v>
      </c>
      <c r="B311" s="577" t="s">
        <v>451</v>
      </c>
      <c r="C311" s="577" t="s">
        <v>450</v>
      </c>
      <c r="D311" s="643" t="s">
        <v>256</v>
      </c>
      <c r="E311" s="643">
        <v>29829.4</v>
      </c>
      <c r="F311" s="644" t="s">
        <v>256</v>
      </c>
    </row>
    <row r="312" spans="1:6" s="235" customFormat="1" ht="14.25" customHeight="1">
      <c r="A312" s="575" t="s">
        <v>256</v>
      </c>
      <c r="B312" s="575" t="s">
        <v>452</v>
      </c>
      <c r="C312" s="575" t="s">
        <v>453</v>
      </c>
      <c r="D312" s="641">
        <v>1924000</v>
      </c>
      <c r="E312" s="641">
        <v>1923955.83</v>
      </c>
      <c r="F312" s="642">
        <v>100</v>
      </c>
    </row>
    <row r="313" spans="1:6" s="235" customFormat="1" ht="14.25" customHeight="1">
      <c r="A313" s="577" t="s">
        <v>256</v>
      </c>
      <c r="B313" s="577" t="s">
        <v>461</v>
      </c>
      <c r="C313" s="577" t="s">
        <v>462</v>
      </c>
      <c r="D313" s="643" t="s">
        <v>256</v>
      </c>
      <c r="E313" s="643">
        <v>0</v>
      </c>
      <c r="F313" s="644" t="s">
        <v>256</v>
      </c>
    </row>
    <row r="314" spans="1:6" s="235" customFormat="1" ht="14.25" customHeight="1">
      <c r="A314" s="577" t="s">
        <v>256</v>
      </c>
      <c r="B314" s="577" t="s">
        <v>464</v>
      </c>
      <c r="C314" s="577" t="s">
        <v>453</v>
      </c>
      <c r="D314" s="643" t="s">
        <v>256</v>
      </c>
      <c r="E314" s="643">
        <v>1923955.83</v>
      </c>
      <c r="F314" s="644" t="s">
        <v>256</v>
      </c>
    </row>
    <row r="315" spans="1:6" s="235" customFormat="1" ht="14.25" customHeight="1">
      <c r="A315" s="575" t="s">
        <v>256</v>
      </c>
      <c r="B315" s="575" t="s">
        <v>509</v>
      </c>
      <c r="C315" s="575" t="s">
        <v>347</v>
      </c>
      <c r="D315" s="641">
        <v>116000</v>
      </c>
      <c r="E315" s="641">
        <v>115625</v>
      </c>
      <c r="F315" s="642">
        <v>99.68</v>
      </c>
    </row>
    <row r="316" spans="1:6" s="235" customFormat="1" ht="14.25" customHeight="1">
      <c r="A316" s="577" t="s">
        <v>256</v>
      </c>
      <c r="B316" s="577" t="s">
        <v>510</v>
      </c>
      <c r="C316" s="577" t="s">
        <v>511</v>
      </c>
      <c r="D316" s="643" t="s">
        <v>256</v>
      </c>
      <c r="E316" s="643">
        <v>115625</v>
      </c>
      <c r="F316" s="644" t="s">
        <v>256</v>
      </c>
    </row>
    <row r="317" spans="1:6" s="235" customFormat="1" ht="14.25" customHeight="1">
      <c r="A317" s="575" t="s">
        <v>256</v>
      </c>
      <c r="B317" s="679" t="s">
        <v>951</v>
      </c>
      <c r="C317" s="680"/>
      <c r="D317" s="641">
        <v>0</v>
      </c>
      <c r="E317" s="641">
        <v>10000</v>
      </c>
      <c r="F317" s="642" t="s">
        <v>256</v>
      </c>
    </row>
    <row r="318" spans="1:6" s="235" customFormat="1" ht="14.25" customHeight="1">
      <c r="A318" s="575" t="s">
        <v>256</v>
      </c>
      <c r="B318" s="679" t="s">
        <v>952</v>
      </c>
      <c r="C318" s="680"/>
      <c r="D318" s="641">
        <v>0</v>
      </c>
      <c r="E318" s="641">
        <v>10000</v>
      </c>
      <c r="F318" s="642" t="s">
        <v>256</v>
      </c>
    </row>
    <row r="319" spans="1:6" s="235" customFormat="1" ht="14.25" customHeight="1">
      <c r="A319" s="575" t="s">
        <v>256</v>
      </c>
      <c r="B319" s="575" t="s">
        <v>429</v>
      </c>
      <c r="C319" s="575" t="s">
        <v>430</v>
      </c>
      <c r="D319" s="641">
        <v>0</v>
      </c>
      <c r="E319" s="641">
        <v>10000</v>
      </c>
      <c r="F319" s="642" t="s">
        <v>256</v>
      </c>
    </row>
    <row r="320" spans="1:6" s="235" customFormat="1" ht="14.25" customHeight="1">
      <c r="A320" s="577" t="s">
        <v>256</v>
      </c>
      <c r="B320" s="577" t="s">
        <v>443</v>
      </c>
      <c r="C320" s="577" t="s">
        <v>444</v>
      </c>
      <c r="D320" s="643" t="s">
        <v>256</v>
      </c>
      <c r="E320" s="643">
        <v>10000</v>
      </c>
      <c r="F320" s="644" t="s">
        <v>256</v>
      </c>
    </row>
    <row r="321" spans="1:6" s="235" customFormat="1" ht="14.25" customHeight="1">
      <c r="A321" s="575" t="s">
        <v>958</v>
      </c>
      <c r="B321" s="575" t="s">
        <v>1015</v>
      </c>
      <c r="C321" s="575" t="s">
        <v>1016</v>
      </c>
      <c r="D321" s="641">
        <v>107900</v>
      </c>
      <c r="E321" s="641">
        <v>106077.91</v>
      </c>
      <c r="F321" s="642">
        <v>98.31</v>
      </c>
    </row>
    <row r="322" spans="1:6" s="235" customFormat="1" ht="14.25" customHeight="1">
      <c r="A322" s="575" t="s">
        <v>256</v>
      </c>
      <c r="B322" s="679" t="s">
        <v>942</v>
      </c>
      <c r="C322" s="680"/>
      <c r="D322" s="641">
        <v>107900</v>
      </c>
      <c r="E322" s="641">
        <v>106077.91</v>
      </c>
      <c r="F322" s="642">
        <v>98.31</v>
      </c>
    </row>
    <row r="323" spans="1:6" s="235" customFormat="1" ht="14.25" customHeight="1">
      <c r="A323" s="575" t="s">
        <v>256</v>
      </c>
      <c r="B323" s="679" t="s">
        <v>943</v>
      </c>
      <c r="C323" s="680"/>
      <c r="D323" s="641">
        <v>107900</v>
      </c>
      <c r="E323" s="641">
        <v>106077.91</v>
      </c>
      <c r="F323" s="642">
        <v>98.31</v>
      </c>
    </row>
    <row r="324" spans="1:6" s="235" customFormat="1" ht="14.25" customHeight="1">
      <c r="A324" s="575" t="s">
        <v>256</v>
      </c>
      <c r="B324" s="575" t="s">
        <v>429</v>
      </c>
      <c r="C324" s="575" t="s">
        <v>430</v>
      </c>
      <c r="D324" s="641">
        <v>68900</v>
      </c>
      <c r="E324" s="641">
        <v>68104.09</v>
      </c>
      <c r="F324" s="642">
        <v>98.84</v>
      </c>
    </row>
    <row r="325" spans="1:6" s="235" customFormat="1" ht="14.25" customHeight="1">
      <c r="A325" s="577" t="s">
        <v>256</v>
      </c>
      <c r="B325" s="577" t="s">
        <v>433</v>
      </c>
      <c r="C325" s="577" t="s">
        <v>434</v>
      </c>
      <c r="D325" s="643" t="s">
        <v>256</v>
      </c>
      <c r="E325" s="643">
        <v>11250</v>
      </c>
      <c r="F325" s="644" t="s">
        <v>256</v>
      </c>
    </row>
    <row r="326" spans="1:6" s="235" customFormat="1" ht="14.25" customHeight="1">
      <c r="A326" s="577" t="s">
        <v>256</v>
      </c>
      <c r="B326" s="577" t="s">
        <v>443</v>
      </c>
      <c r="C326" s="577" t="s">
        <v>444</v>
      </c>
      <c r="D326" s="643" t="s">
        <v>256</v>
      </c>
      <c r="E326" s="643">
        <v>40550.59</v>
      </c>
      <c r="F326" s="644" t="s">
        <v>256</v>
      </c>
    </row>
    <row r="327" spans="1:6" s="235" customFormat="1" ht="14.25" customHeight="1">
      <c r="A327" s="577" t="s">
        <v>256</v>
      </c>
      <c r="B327" s="577" t="s">
        <v>447</v>
      </c>
      <c r="C327" s="577" t="s">
        <v>448</v>
      </c>
      <c r="D327" s="643" t="s">
        <v>256</v>
      </c>
      <c r="E327" s="643">
        <v>16303.5</v>
      </c>
      <c r="F327" s="644" t="s">
        <v>256</v>
      </c>
    </row>
    <row r="328" spans="1:6" s="235" customFormat="1" ht="14.25" customHeight="1">
      <c r="A328" s="575" t="s">
        <v>256</v>
      </c>
      <c r="B328" s="575" t="s">
        <v>452</v>
      </c>
      <c r="C328" s="575" t="s">
        <v>453</v>
      </c>
      <c r="D328" s="641">
        <v>39000</v>
      </c>
      <c r="E328" s="641">
        <v>37973.82</v>
      </c>
      <c r="F328" s="642">
        <v>97.37</v>
      </c>
    </row>
    <row r="329" spans="1:6" s="235" customFormat="1" ht="14.25" customHeight="1">
      <c r="A329" s="577" t="s">
        <v>256</v>
      </c>
      <c r="B329" s="577" t="s">
        <v>461</v>
      </c>
      <c r="C329" s="577" t="s">
        <v>462</v>
      </c>
      <c r="D329" s="643" t="s">
        <v>256</v>
      </c>
      <c r="E329" s="643">
        <v>0</v>
      </c>
      <c r="F329" s="644" t="s">
        <v>256</v>
      </c>
    </row>
    <row r="330" spans="1:6" s="235" customFormat="1" ht="14.25" customHeight="1">
      <c r="A330" s="577" t="s">
        <v>256</v>
      </c>
      <c r="B330" s="577" t="s">
        <v>464</v>
      </c>
      <c r="C330" s="577" t="s">
        <v>453</v>
      </c>
      <c r="D330" s="643" t="s">
        <v>256</v>
      </c>
      <c r="E330" s="643">
        <v>37973.82</v>
      </c>
      <c r="F330" s="644" t="s">
        <v>256</v>
      </c>
    </row>
    <row r="331" spans="1:6" s="235" customFormat="1" ht="14.25" customHeight="1">
      <c r="A331" s="575" t="s">
        <v>958</v>
      </c>
      <c r="B331" s="575" t="s">
        <v>1017</v>
      </c>
      <c r="C331" s="575" t="s">
        <v>1018</v>
      </c>
      <c r="D331" s="641">
        <v>11800</v>
      </c>
      <c r="E331" s="641">
        <v>10314.58</v>
      </c>
      <c r="F331" s="642">
        <v>87.41</v>
      </c>
    </row>
    <row r="332" spans="1:6" s="235" customFormat="1" ht="14.25" customHeight="1">
      <c r="A332" s="575" t="s">
        <v>256</v>
      </c>
      <c r="B332" s="679" t="s">
        <v>942</v>
      </c>
      <c r="C332" s="680"/>
      <c r="D332" s="641">
        <v>11800</v>
      </c>
      <c r="E332" s="641">
        <v>10314.58</v>
      </c>
      <c r="F332" s="642">
        <v>87.41</v>
      </c>
    </row>
    <row r="333" spans="1:6" s="235" customFormat="1" ht="14.25" customHeight="1">
      <c r="A333" s="575" t="s">
        <v>256</v>
      </c>
      <c r="B333" s="679" t="s">
        <v>943</v>
      </c>
      <c r="C333" s="680"/>
      <c r="D333" s="641">
        <v>11800</v>
      </c>
      <c r="E333" s="641">
        <v>10314.58</v>
      </c>
      <c r="F333" s="642">
        <v>87.41</v>
      </c>
    </row>
    <row r="334" spans="1:6" s="235" customFormat="1" ht="14.25" customHeight="1">
      <c r="A334" s="575" t="s">
        <v>256</v>
      </c>
      <c r="B334" s="575" t="s">
        <v>429</v>
      </c>
      <c r="C334" s="575" t="s">
        <v>430</v>
      </c>
      <c r="D334" s="641">
        <v>9300</v>
      </c>
      <c r="E334" s="641">
        <v>8308.14</v>
      </c>
      <c r="F334" s="642">
        <v>89.33</v>
      </c>
    </row>
    <row r="335" spans="1:6" s="235" customFormat="1" ht="14.25" customHeight="1">
      <c r="A335" s="577" t="s">
        <v>256</v>
      </c>
      <c r="B335" s="577" t="s">
        <v>433</v>
      </c>
      <c r="C335" s="577" t="s">
        <v>434</v>
      </c>
      <c r="D335" s="643" t="s">
        <v>256</v>
      </c>
      <c r="E335" s="643">
        <v>6250</v>
      </c>
      <c r="F335" s="644" t="s">
        <v>256</v>
      </c>
    </row>
    <row r="336" spans="1:6" s="235" customFormat="1" ht="14.25" customHeight="1">
      <c r="A336" s="577" t="s">
        <v>256</v>
      </c>
      <c r="B336" s="577" t="s">
        <v>437</v>
      </c>
      <c r="C336" s="577" t="s">
        <v>438</v>
      </c>
      <c r="D336" s="643" t="s">
        <v>256</v>
      </c>
      <c r="E336" s="643">
        <v>2058.14</v>
      </c>
      <c r="F336" s="644" t="s">
        <v>256</v>
      </c>
    </row>
    <row r="337" spans="1:6" s="235" customFormat="1" ht="14.25" customHeight="1">
      <c r="A337" s="575" t="s">
        <v>256</v>
      </c>
      <c r="B337" s="575" t="s">
        <v>452</v>
      </c>
      <c r="C337" s="575" t="s">
        <v>453</v>
      </c>
      <c r="D337" s="641">
        <v>2500</v>
      </c>
      <c r="E337" s="641">
        <v>2006.44</v>
      </c>
      <c r="F337" s="642">
        <v>80.26</v>
      </c>
    </row>
    <row r="338" spans="1:6" s="235" customFormat="1" ht="14.25" customHeight="1">
      <c r="A338" s="577" t="s">
        <v>256</v>
      </c>
      <c r="B338" s="577" t="s">
        <v>464</v>
      </c>
      <c r="C338" s="577" t="s">
        <v>453</v>
      </c>
      <c r="D338" s="643" t="s">
        <v>256</v>
      </c>
      <c r="E338" s="643">
        <v>2006.44</v>
      </c>
      <c r="F338" s="644" t="s">
        <v>256</v>
      </c>
    </row>
    <row r="339" spans="1:6" s="235" customFormat="1" ht="14.25" customHeight="1">
      <c r="A339" s="575" t="s">
        <v>958</v>
      </c>
      <c r="B339" s="575" t="s">
        <v>1019</v>
      </c>
      <c r="C339" s="575" t="s">
        <v>1020</v>
      </c>
      <c r="D339" s="641">
        <v>4500</v>
      </c>
      <c r="E339" s="641">
        <v>4499.29</v>
      </c>
      <c r="F339" s="642">
        <v>99.98</v>
      </c>
    </row>
    <row r="340" spans="1:6" s="235" customFormat="1" ht="14.25" customHeight="1">
      <c r="A340" s="575" t="s">
        <v>256</v>
      </c>
      <c r="B340" s="679" t="s">
        <v>942</v>
      </c>
      <c r="C340" s="680"/>
      <c r="D340" s="641">
        <v>4500</v>
      </c>
      <c r="E340" s="641">
        <v>4499.29</v>
      </c>
      <c r="F340" s="642">
        <v>99.98</v>
      </c>
    </row>
    <row r="341" spans="1:6" s="235" customFormat="1" ht="14.25" customHeight="1">
      <c r="A341" s="575" t="s">
        <v>256</v>
      </c>
      <c r="B341" s="679" t="s">
        <v>943</v>
      </c>
      <c r="C341" s="680"/>
      <c r="D341" s="641">
        <v>4500</v>
      </c>
      <c r="E341" s="641">
        <v>4499.29</v>
      </c>
      <c r="F341" s="642">
        <v>99.98</v>
      </c>
    </row>
    <row r="342" spans="1:6" s="235" customFormat="1" ht="14.25" customHeight="1">
      <c r="A342" s="575" t="s">
        <v>256</v>
      </c>
      <c r="B342" s="575" t="s">
        <v>452</v>
      </c>
      <c r="C342" s="575" t="s">
        <v>453</v>
      </c>
      <c r="D342" s="641">
        <v>4500</v>
      </c>
      <c r="E342" s="641">
        <v>4499.29</v>
      </c>
      <c r="F342" s="642">
        <v>99.98</v>
      </c>
    </row>
    <row r="343" spans="1:6" s="235" customFormat="1" ht="14.25" customHeight="1">
      <c r="A343" s="577" t="s">
        <v>256</v>
      </c>
      <c r="B343" s="577" t="s">
        <v>464</v>
      </c>
      <c r="C343" s="577" t="s">
        <v>453</v>
      </c>
      <c r="D343" s="643" t="s">
        <v>256</v>
      </c>
      <c r="E343" s="643">
        <v>4499.29</v>
      </c>
      <c r="F343" s="644" t="s">
        <v>256</v>
      </c>
    </row>
    <row r="344" spans="1:6" s="235" customFormat="1" ht="14.25" customHeight="1">
      <c r="A344" s="575" t="s">
        <v>958</v>
      </c>
      <c r="B344" s="575" t="s">
        <v>973</v>
      </c>
      <c r="C344" s="575" t="s">
        <v>1021</v>
      </c>
      <c r="D344" s="641">
        <v>73900</v>
      </c>
      <c r="E344" s="641">
        <v>71548.94</v>
      </c>
      <c r="F344" s="642">
        <v>96.82</v>
      </c>
    </row>
    <row r="345" spans="1:6" s="235" customFormat="1" ht="14.25" customHeight="1">
      <c r="A345" s="575" t="s">
        <v>256</v>
      </c>
      <c r="B345" s="679" t="s">
        <v>942</v>
      </c>
      <c r="C345" s="680"/>
      <c r="D345" s="641">
        <v>73900</v>
      </c>
      <c r="E345" s="641">
        <v>71548.94</v>
      </c>
      <c r="F345" s="642">
        <v>96.82</v>
      </c>
    </row>
    <row r="346" spans="1:6" s="235" customFormat="1" ht="14.25" customHeight="1">
      <c r="A346" s="575" t="s">
        <v>256</v>
      </c>
      <c r="B346" s="679" t="s">
        <v>943</v>
      </c>
      <c r="C346" s="680"/>
      <c r="D346" s="641">
        <v>73900</v>
      </c>
      <c r="E346" s="641">
        <v>71548.94</v>
      </c>
      <c r="F346" s="642">
        <v>96.82</v>
      </c>
    </row>
    <row r="347" spans="1:6" s="235" customFormat="1" ht="14.25" customHeight="1">
      <c r="A347" s="575" t="s">
        <v>256</v>
      </c>
      <c r="B347" s="575" t="s">
        <v>429</v>
      </c>
      <c r="C347" s="575" t="s">
        <v>430</v>
      </c>
      <c r="D347" s="641">
        <v>63400</v>
      </c>
      <c r="E347" s="641">
        <v>62578.75</v>
      </c>
      <c r="F347" s="642">
        <v>98.7</v>
      </c>
    </row>
    <row r="348" spans="1:6" s="235" customFormat="1" ht="14.25" customHeight="1">
      <c r="A348" s="577" t="s">
        <v>256</v>
      </c>
      <c r="B348" s="577" t="s">
        <v>433</v>
      </c>
      <c r="C348" s="577" t="s">
        <v>434</v>
      </c>
      <c r="D348" s="643" t="s">
        <v>256</v>
      </c>
      <c r="E348" s="643">
        <v>6250</v>
      </c>
      <c r="F348" s="644" t="s">
        <v>256</v>
      </c>
    </row>
    <row r="349" spans="1:6" s="235" customFormat="1" ht="14.25" customHeight="1">
      <c r="A349" s="577" t="s">
        <v>256</v>
      </c>
      <c r="B349" s="577" t="s">
        <v>443</v>
      </c>
      <c r="C349" s="577" t="s">
        <v>444</v>
      </c>
      <c r="D349" s="643" t="s">
        <v>256</v>
      </c>
      <c r="E349" s="643">
        <v>45000</v>
      </c>
      <c r="F349" s="644" t="s">
        <v>256</v>
      </c>
    </row>
    <row r="350" spans="1:6" s="235" customFormat="1" ht="14.25" customHeight="1">
      <c r="A350" s="577" t="s">
        <v>256</v>
      </c>
      <c r="B350" s="577" t="s">
        <v>447</v>
      </c>
      <c r="C350" s="577" t="s">
        <v>448</v>
      </c>
      <c r="D350" s="643" t="s">
        <v>256</v>
      </c>
      <c r="E350" s="643">
        <v>11328.75</v>
      </c>
      <c r="F350" s="644" t="s">
        <v>256</v>
      </c>
    </row>
    <row r="351" spans="1:6" s="235" customFormat="1" ht="14.25" customHeight="1">
      <c r="A351" s="575" t="s">
        <v>256</v>
      </c>
      <c r="B351" s="575" t="s">
        <v>452</v>
      </c>
      <c r="C351" s="575" t="s">
        <v>453</v>
      </c>
      <c r="D351" s="641">
        <v>10500</v>
      </c>
      <c r="E351" s="641">
        <v>8970.19</v>
      </c>
      <c r="F351" s="642">
        <v>85.43</v>
      </c>
    </row>
    <row r="352" spans="1:6" s="235" customFormat="1" ht="14.25" customHeight="1">
      <c r="A352" s="577" t="s">
        <v>256</v>
      </c>
      <c r="B352" s="577" t="s">
        <v>461</v>
      </c>
      <c r="C352" s="577" t="s">
        <v>462</v>
      </c>
      <c r="D352" s="643" t="s">
        <v>256</v>
      </c>
      <c r="E352" s="643">
        <v>0</v>
      </c>
      <c r="F352" s="644" t="s">
        <v>256</v>
      </c>
    </row>
    <row r="353" spans="1:6" s="235" customFormat="1" ht="14.25" customHeight="1">
      <c r="A353" s="577" t="s">
        <v>256</v>
      </c>
      <c r="B353" s="577" t="s">
        <v>464</v>
      </c>
      <c r="C353" s="577" t="s">
        <v>453</v>
      </c>
      <c r="D353" s="643" t="s">
        <v>256</v>
      </c>
      <c r="E353" s="643">
        <v>8970.19</v>
      </c>
      <c r="F353" s="644" t="s">
        <v>256</v>
      </c>
    </row>
    <row r="354" spans="1:6" s="235" customFormat="1" ht="14.25" customHeight="1">
      <c r="A354" s="575" t="s">
        <v>958</v>
      </c>
      <c r="B354" s="575" t="s">
        <v>974</v>
      </c>
      <c r="C354" s="575" t="s">
        <v>1022</v>
      </c>
      <c r="D354" s="641">
        <v>10000</v>
      </c>
      <c r="E354" s="641">
        <v>9334.97</v>
      </c>
      <c r="F354" s="642">
        <v>93.35</v>
      </c>
    </row>
    <row r="355" spans="1:6" s="235" customFormat="1" ht="14.25" customHeight="1">
      <c r="A355" s="575" t="s">
        <v>256</v>
      </c>
      <c r="B355" s="679" t="s">
        <v>942</v>
      </c>
      <c r="C355" s="680"/>
      <c r="D355" s="641">
        <v>10000</v>
      </c>
      <c r="E355" s="641">
        <v>9334.97</v>
      </c>
      <c r="F355" s="642">
        <v>93.35</v>
      </c>
    </row>
    <row r="356" spans="1:6" s="235" customFormat="1" ht="14.25" customHeight="1">
      <c r="A356" s="575" t="s">
        <v>256</v>
      </c>
      <c r="B356" s="679" t="s">
        <v>943</v>
      </c>
      <c r="C356" s="680"/>
      <c r="D356" s="641">
        <v>10000</v>
      </c>
      <c r="E356" s="641">
        <v>9334.97</v>
      </c>
      <c r="F356" s="642">
        <v>93.35</v>
      </c>
    </row>
    <row r="357" spans="1:6" s="235" customFormat="1" ht="14.25" customHeight="1">
      <c r="A357" s="575" t="s">
        <v>256</v>
      </c>
      <c r="B357" s="575" t="s">
        <v>452</v>
      </c>
      <c r="C357" s="575" t="s">
        <v>453</v>
      </c>
      <c r="D357" s="641">
        <v>10000</v>
      </c>
      <c r="E357" s="641">
        <v>9334.97</v>
      </c>
      <c r="F357" s="642">
        <v>93.35</v>
      </c>
    </row>
    <row r="358" spans="1:6" s="235" customFormat="1" ht="14.25" customHeight="1">
      <c r="A358" s="577" t="s">
        <v>256</v>
      </c>
      <c r="B358" s="577" t="s">
        <v>464</v>
      </c>
      <c r="C358" s="577" t="s">
        <v>453</v>
      </c>
      <c r="D358" s="643" t="s">
        <v>256</v>
      </c>
      <c r="E358" s="643">
        <v>9334.97</v>
      </c>
      <c r="F358" s="644" t="s">
        <v>256</v>
      </c>
    </row>
    <row r="359" spans="1:6" s="235" customFormat="1" ht="14.25" customHeight="1">
      <c r="A359" s="575" t="s">
        <v>958</v>
      </c>
      <c r="B359" s="575" t="s">
        <v>1023</v>
      </c>
      <c r="C359" s="575" t="s">
        <v>1024</v>
      </c>
      <c r="D359" s="641">
        <v>30000</v>
      </c>
      <c r="E359" s="641">
        <v>14334.1</v>
      </c>
      <c r="F359" s="642">
        <v>47.78</v>
      </c>
    </row>
    <row r="360" spans="1:6" s="235" customFormat="1" ht="14.25" customHeight="1">
      <c r="A360" s="575" t="s">
        <v>256</v>
      </c>
      <c r="B360" s="679" t="s">
        <v>942</v>
      </c>
      <c r="C360" s="680"/>
      <c r="D360" s="641">
        <v>30000</v>
      </c>
      <c r="E360" s="641">
        <v>14334.1</v>
      </c>
      <c r="F360" s="642">
        <v>47.78</v>
      </c>
    </row>
    <row r="361" spans="1:6" s="235" customFormat="1" ht="14.25" customHeight="1">
      <c r="A361" s="575" t="s">
        <v>256</v>
      </c>
      <c r="B361" s="679" t="s">
        <v>943</v>
      </c>
      <c r="C361" s="680"/>
      <c r="D361" s="641">
        <v>30000</v>
      </c>
      <c r="E361" s="641">
        <v>14334.1</v>
      </c>
      <c r="F361" s="642">
        <v>47.78</v>
      </c>
    </row>
    <row r="362" spans="1:6" s="235" customFormat="1" ht="14.25" customHeight="1">
      <c r="A362" s="575" t="s">
        <v>256</v>
      </c>
      <c r="B362" s="575" t="s">
        <v>452</v>
      </c>
      <c r="C362" s="575" t="s">
        <v>453</v>
      </c>
      <c r="D362" s="641">
        <v>30000</v>
      </c>
      <c r="E362" s="641">
        <v>14334.1</v>
      </c>
      <c r="F362" s="642">
        <v>47.78</v>
      </c>
    </row>
    <row r="363" spans="1:6" s="235" customFormat="1" ht="14.25" customHeight="1">
      <c r="A363" s="577" t="s">
        <v>256</v>
      </c>
      <c r="B363" s="577" t="s">
        <v>464</v>
      </c>
      <c r="C363" s="577" t="s">
        <v>453</v>
      </c>
      <c r="D363" s="643" t="s">
        <v>256</v>
      </c>
      <c r="E363" s="643">
        <v>14334.1</v>
      </c>
      <c r="F363" s="644" t="s">
        <v>256</v>
      </c>
    </row>
    <row r="364" spans="1:6" s="238" customFormat="1" ht="14.25" customHeight="1">
      <c r="A364" s="575" t="s">
        <v>958</v>
      </c>
      <c r="B364" s="575" t="s">
        <v>1025</v>
      </c>
      <c r="C364" s="575" t="s">
        <v>1026</v>
      </c>
      <c r="D364" s="641">
        <v>9000</v>
      </c>
      <c r="E364" s="641">
        <v>6449.63</v>
      </c>
      <c r="F364" s="642">
        <v>71.66</v>
      </c>
    </row>
    <row r="365" spans="1:6" s="235" customFormat="1" ht="14.25" customHeight="1">
      <c r="A365" s="575" t="s">
        <v>256</v>
      </c>
      <c r="B365" s="679" t="s">
        <v>942</v>
      </c>
      <c r="C365" s="680"/>
      <c r="D365" s="641">
        <v>9000</v>
      </c>
      <c r="E365" s="641">
        <v>6449.63</v>
      </c>
      <c r="F365" s="642">
        <v>71.66</v>
      </c>
    </row>
    <row r="366" spans="1:6" s="235" customFormat="1" ht="14.25" customHeight="1">
      <c r="A366" s="575" t="s">
        <v>256</v>
      </c>
      <c r="B366" s="679" t="s">
        <v>943</v>
      </c>
      <c r="C366" s="680"/>
      <c r="D366" s="641">
        <v>9000</v>
      </c>
      <c r="E366" s="641">
        <v>6449.63</v>
      </c>
      <c r="F366" s="642">
        <v>71.66</v>
      </c>
    </row>
    <row r="367" spans="1:6" s="235" customFormat="1" ht="14.25" customHeight="1">
      <c r="A367" s="575" t="s">
        <v>256</v>
      </c>
      <c r="B367" s="575" t="s">
        <v>452</v>
      </c>
      <c r="C367" s="575" t="s">
        <v>453</v>
      </c>
      <c r="D367" s="641">
        <v>9000</v>
      </c>
      <c r="E367" s="641">
        <v>6449.63</v>
      </c>
      <c r="F367" s="642">
        <v>71.66</v>
      </c>
    </row>
    <row r="368" spans="1:6" s="235" customFormat="1" ht="14.25" customHeight="1">
      <c r="A368" s="577" t="s">
        <v>256</v>
      </c>
      <c r="B368" s="577" t="s">
        <v>464</v>
      </c>
      <c r="C368" s="577" t="s">
        <v>453</v>
      </c>
      <c r="D368" s="643" t="s">
        <v>256</v>
      </c>
      <c r="E368" s="643">
        <v>6449.63</v>
      </c>
      <c r="F368" s="644" t="s">
        <v>256</v>
      </c>
    </row>
    <row r="369" spans="1:6" s="235" customFormat="1" ht="14.25" customHeight="1">
      <c r="A369" s="575" t="s">
        <v>958</v>
      </c>
      <c r="B369" s="575" t="s">
        <v>1027</v>
      </c>
      <c r="C369" s="575" t="s">
        <v>1028</v>
      </c>
      <c r="D369" s="641">
        <v>25000</v>
      </c>
      <c r="E369" s="641">
        <v>19689.64</v>
      </c>
      <c r="F369" s="642">
        <v>78.76</v>
      </c>
    </row>
    <row r="370" spans="1:6" s="239" customFormat="1" ht="14.25" customHeight="1">
      <c r="A370" s="575" t="s">
        <v>256</v>
      </c>
      <c r="B370" s="679" t="s">
        <v>942</v>
      </c>
      <c r="C370" s="680"/>
      <c r="D370" s="641">
        <v>25000</v>
      </c>
      <c r="E370" s="641">
        <v>19689.64</v>
      </c>
      <c r="F370" s="642">
        <v>78.76</v>
      </c>
    </row>
    <row r="371" spans="1:6" s="235" customFormat="1" ht="14.25" customHeight="1">
      <c r="A371" s="575" t="s">
        <v>256</v>
      </c>
      <c r="B371" s="679" t="s">
        <v>943</v>
      </c>
      <c r="C371" s="680"/>
      <c r="D371" s="641">
        <v>25000</v>
      </c>
      <c r="E371" s="641">
        <v>19689.64</v>
      </c>
      <c r="F371" s="642">
        <v>78.76</v>
      </c>
    </row>
    <row r="372" spans="1:6" s="235" customFormat="1" ht="14.25" customHeight="1">
      <c r="A372" s="575" t="s">
        <v>256</v>
      </c>
      <c r="B372" s="575" t="s">
        <v>452</v>
      </c>
      <c r="C372" s="575" t="s">
        <v>453</v>
      </c>
      <c r="D372" s="641">
        <v>25000</v>
      </c>
      <c r="E372" s="641">
        <v>19689.64</v>
      </c>
      <c r="F372" s="642">
        <v>78.76</v>
      </c>
    </row>
    <row r="373" spans="1:6" s="235" customFormat="1" ht="14.25" customHeight="1">
      <c r="A373" s="577" t="s">
        <v>256</v>
      </c>
      <c r="B373" s="577" t="s">
        <v>464</v>
      </c>
      <c r="C373" s="577" t="s">
        <v>453</v>
      </c>
      <c r="D373" s="643" t="s">
        <v>256</v>
      </c>
      <c r="E373" s="643">
        <v>19689.64</v>
      </c>
      <c r="F373" s="644" t="s">
        <v>256</v>
      </c>
    </row>
    <row r="374" spans="1:6" s="235" customFormat="1" ht="14.25" customHeight="1">
      <c r="A374" s="575" t="s">
        <v>256</v>
      </c>
      <c r="B374" s="575" t="s">
        <v>1029</v>
      </c>
      <c r="C374" s="575" t="s">
        <v>1030</v>
      </c>
      <c r="D374" s="641">
        <v>967500</v>
      </c>
      <c r="E374" s="641">
        <v>932044.48</v>
      </c>
      <c r="F374" s="642">
        <v>96.34</v>
      </c>
    </row>
    <row r="375" spans="1:6" s="235" customFormat="1" ht="14.25" customHeight="1">
      <c r="A375" s="575" t="s">
        <v>1031</v>
      </c>
      <c r="B375" s="575" t="s">
        <v>956</v>
      </c>
      <c r="C375" s="575" t="s">
        <v>1032</v>
      </c>
      <c r="D375" s="641">
        <v>1500</v>
      </c>
      <c r="E375" s="641">
        <v>412.8</v>
      </c>
      <c r="F375" s="642">
        <v>27.52</v>
      </c>
    </row>
    <row r="376" spans="1:6" s="235" customFormat="1" ht="14.25" customHeight="1">
      <c r="A376" s="575" t="s">
        <v>256</v>
      </c>
      <c r="B376" s="679" t="s">
        <v>944</v>
      </c>
      <c r="C376" s="680"/>
      <c r="D376" s="641">
        <v>1500</v>
      </c>
      <c r="E376" s="641">
        <v>412.8</v>
      </c>
      <c r="F376" s="642">
        <v>27.52</v>
      </c>
    </row>
    <row r="377" spans="1:6" s="235" customFormat="1" ht="14.25" customHeight="1">
      <c r="A377" s="575" t="s">
        <v>256</v>
      </c>
      <c r="B377" s="679" t="s">
        <v>948</v>
      </c>
      <c r="C377" s="680"/>
      <c r="D377" s="641">
        <v>1500</v>
      </c>
      <c r="E377" s="641">
        <v>412.8</v>
      </c>
      <c r="F377" s="642">
        <v>27.52</v>
      </c>
    </row>
    <row r="378" spans="1:6" s="235" customFormat="1" ht="24" customHeight="1">
      <c r="A378" s="575" t="s">
        <v>256</v>
      </c>
      <c r="B378" s="575" t="s">
        <v>485</v>
      </c>
      <c r="C378" s="579" t="s">
        <v>192</v>
      </c>
      <c r="D378" s="641">
        <v>1500</v>
      </c>
      <c r="E378" s="641">
        <v>412.8</v>
      </c>
      <c r="F378" s="642">
        <v>27.52</v>
      </c>
    </row>
    <row r="379" spans="1:6" s="235" customFormat="1" ht="14.25" customHeight="1">
      <c r="A379" s="577" t="s">
        <v>256</v>
      </c>
      <c r="B379" s="577" t="s">
        <v>486</v>
      </c>
      <c r="C379" s="577" t="s">
        <v>487</v>
      </c>
      <c r="D379" s="643" t="s">
        <v>256</v>
      </c>
      <c r="E379" s="643">
        <v>412.8</v>
      </c>
      <c r="F379" s="644" t="s">
        <v>256</v>
      </c>
    </row>
    <row r="380" spans="1:6" s="238" customFormat="1" ht="14.25" customHeight="1">
      <c r="A380" s="575" t="s">
        <v>1033</v>
      </c>
      <c r="B380" s="575" t="s">
        <v>1006</v>
      </c>
      <c r="C380" s="575" t="s">
        <v>1034</v>
      </c>
      <c r="D380" s="641">
        <v>105000</v>
      </c>
      <c r="E380" s="641">
        <v>95987.5</v>
      </c>
      <c r="F380" s="642">
        <v>91.42</v>
      </c>
    </row>
    <row r="381" spans="1:6" s="235" customFormat="1" ht="14.25" customHeight="1">
      <c r="A381" s="575" t="s">
        <v>256</v>
      </c>
      <c r="B381" s="679" t="s">
        <v>942</v>
      </c>
      <c r="C381" s="680"/>
      <c r="D381" s="641">
        <v>105000</v>
      </c>
      <c r="E381" s="641">
        <v>95987.5</v>
      </c>
      <c r="F381" s="642">
        <v>91.42</v>
      </c>
    </row>
    <row r="382" spans="1:6" s="235" customFormat="1" ht="14.25" customHeight="1">
      <c r="A382" s="575" t="s">
        <v>256</v>
      </c>
      <c r="B382" s="679" t="s">
        <v>943</v>
      </c>
      <c r="C382" s="680"/>
      <c r="D382" s="641">
        <v>105000</v>
      </c>
      <c r="E382" s="641">
        <v>95987.5</v>
      </c>
      <c r="F382" s="642">
        <v>91.42</v>
      </c>
    </row>
    <row r="383" spans="1:6" s="235" customFormat="1" ht="14.25" customHeight="1">
      <c r="A383" s="575" t="s">
        <v>256</v>
      </c>
      <c r="B383" s="575" t="s">
        <v>429</v>
      </c>
      <c r="C383" s="575" t="s">
        <v>430</v>
      </c>
      <c r="D383" s="641">
        <v>105000</v>
      </c>
      <c r="E383" s="641">
        <v>95987.5</v>
      </c>
      <c r="F383" s="642">
        <v>91.42</v>
      </c>
    </row>
    <row r="384" spans="1:6" s="235" customFormat="1" ht="14.25" customHeight="1">
      <c r="A384" s="577" t="s">
        <v>256</v>
      </c>
      <c r="B384" s="577" t="s">
        <v>443</v>
      </c>
      <c r="C384" s="577" t="s">
        <v>444</v>
      </c>
      <c r="D384" s="643" t="s">
        <v>256</v>
      </c>
      <c r="E384" s="643">
        <v>95987.5</v>
      </c>
      <c r="F384" s="644" t="s">
        <v>256</v>
      </c>
    </row>
    <row r="385" spans="1:6" s="235" customFormat="1" ht="14.25" customHeight="1">
      <c r="A385" s="577" t="s">
        <v>256</v>
      </c>
      <c r="B385" s="577" t="s">
        <v>447</v>
      </c>
      <c r="C385" s="577" t="s">
        <v>448</v>
      </c>
      <c r="D385" s="643" t="s">
        <v>256</v>
      </c>
      <c r="E385" s="643">
        <v>0</v>
      </c>
      <c r="F385" s="644" t="s">
        <v>256</v>
      </c>
    </row>
    <row r="386" spans="1:6" s="235" customFormat="1" ht="14.25" customHeight="1">
      <c r="A386" s="575" t="s">
        <v>1033</v>
      </c>
      <c r="B386" s="575" t="s">
        <v>959</v>
      </c>
      <c r="C386" s="575" t="s">
        <v>1035</v>
      </c>
      <c r="D386" s="641">
        <v>160000</v>
      </c>
      <c r="E386" s="641">
        <v>161516.93</v>
      </c>
      <c r="F386" s="642">
        <v>100.95</v>
      </c>
    </row>
    <row r="387" spans="1:6" s="238" customFormat="1" ht="14.25" customHeight="1">
      <c r="A387" s="575" t="s">
        <v>256</v>
      </c>
      <c r="B387" s="679" t="s">
        <v>942</v>
      </c>
      <c r="C387" s="680"/>
      <c r="D387" s="641">
        <v>160000</v>
      </c>
      <c r="E387" s="641">
        <v>161516.93</v>
      </c>
      <c r="F387" s="642">
        <v>100.95</v>
      </c>
    </row>
    <row r="388" spans="1:6" s="235" customFormat="1" ht="14.25" customHeight="1">
      <c r="A388" s="575" t="s">
        <v>256</v>
      </c>
      <c r="B388" s="679" t="s">
        <v>943</v>
      </c>
      <c r="C388" s="680"/>
      <c r="D388" s="641">
        <v>160000</v>
      </c>
      <c r="E388" s="641">
        <v>161516.93</v>
      </c>
      <c r="F388" s="642">
        <v>100.95</v>
      </c>
    </row>
    <row r="389" spans="1:6" s="235" customFormat="1" ht="27" customHeight="1">
      <c r="A389" s="575" t="s">
        <v>256</v>
      </c>
      <c r="B389" s="575" t="s">
        <v>485</v>
      </c>
      <c r="C389" s="579" t="s">
        <v>192</v>
      </c>
      <c r="D389" s="641">
        <v>160000</v>
      </c>
      <c r="E389" s="641">
        <v>161516.93</v>
      </c>
      <c r="F389" s="642">
        <v>100.95</v>
      </c>
    </row>
    <row r="390" spans="1:6" s="235" customFormat="1" ht="14.25" customHeight="1">
      <c r="A390" s="577" t="s">
        <v>256</v>
      </c>
      <c r="B390" s="577" t="s">
        <v>488</v>
      </c>
      <c r="C390" s="577" t="s">
        <v>193</v>
      </c>
      <c r="D390" s="643" t="s">
        <v>256</v>
      </c>
      <c r="E390" s="643">
        <v>161516.93</v>
      </c>
      <c r="F390" s="644" t="s">
        <v>256</v>
      </c>
    </row>
    <row r="391" spans="1:6" s="235" customFormat="1" ht="14.25" customHeight="1">
      <c r="A391" s="575" t="s">
        <v>1033</v>
      </c>
      <c r="B391" s="575" t="s">
        <v>961</v>
      </c>
      <c r="C391" s="575" t="s">
        <v>1807</v>
      </c>
      <c r="D391" s="641">
        <v>30000</v>
      </c>
      <c r="E391" s="641">
        <v>30000</v>
      </c>
      <c r="F391" s="642">
        <v>100</v>
      </c>
    </row>
    <row r="392" spans="1:6" s="235" customFormat="1" ht="14.25" customHeight="1">
      <c r="A392" s="575" t="s">
        <v>256</v>
      </c>
      <c r="B392" s="679" t="s">
        <v>942</v>
      </c>
      <c r="C392" s="680"/>
      <c r="D392" s="641">
        <v>30000</v>
      </c>
      <c r="E392" s="641">
        <v>30000</v>
      </c>
      <c r="F392" s="642">
        <v>100</v>
      </c>
    </row>
    <row r="393" spans="1:6" s="235" customFormat="1" ht="14.25" customHeight="1">
      <c r="A393" s="575" t="s">
        <v>256</v>
      </c>
      <c r="B393" s="679" t="s">
        <v>943</v>
      </c>
      <c r="C393" s="680"/>
      <c r="D393" s="641">
        <v>30000</v>
      </c>
      <c r="E393" s="641">
        <v>30000</v>
      </c>
      <c r="F393" s="642">
        <v>100</v>
      </c>
    </row>
    <row r="394" spans="1:6" s="235" customFormat="1" ht="14.25" customHeight="1">
      <c r="A394" s="575" t="s">
        <v>256</v>
      </c>
      <c r="B394" s="575" t="s">
        <v>509</v>
      </c>
      <c r="C394" s="575" t="s">
        <v>347</v>
      </c>
      <c r="D394" s="641">
        <v>30000</v>
      </c>
      <c r="E394" s="641">
        <v>30000</v>
      </c>
      <c r="F394" s="642">
        <v>100</v>
      </c>
    </row>
    <row r="395" spans="1:6" s="235" customFormat="1" ht="14.25" customHeight="1">
      <c r="A395" s="577" t="s">
        <v>256</v>
      </c>
      <c r="B395" s="577" t="s">
        <v>510</v>
      </c>
      <c r="C395" s="577" t="s">
        <v>511</v>
      </c>
      <c r="D395" s="643" t="s">
        <v>256</v>
      </c>
      <c r="E395" s="643">
        <v>30000</v>
      </c>
      <c r="F395" s="644" t="s">
        <v>256</v>
      </c>
    </row>
    <row r="396" spans="1:6" s="235" customFormat="1" ht="14.25" customHeight="1">
      <c r="A396" s="575" t="s">
        <v>1033</v>
      </c>
      <c r="B396" s="575" t="s">
        <v>965</v>
      </c>
      <c r="C396" s="575" t="s">
        <v>1036</v>
      </c>
      <c r="D396" s="641">
        <v>100000</v>
      </c>
      <c r="E396" s="641">
        <v>73596.25</v>
      </c>
      <c r="F396" s="642">
        <v>73.6</v>
      </c>
    </row>
    <row r="397" spans="1:6" s="235" customFormat="1" ht="14.25" customHeight="1">
      <c r="A397" s="575" t="s">
        <v>256</v>
      </c>
      <c r="B397" s="679" t="s">
        <v>942</v>
      </c>
      <c r="C397" s="680"/>
      <c r="D397" s="641">
        <v>100000</v>
      </c>
      <c r="E397" s="641">
        <v>73596.25</v>
      </c>
      <c r="F397" s="642">
        <v>73.6</v>
      </c>
    </row>
    <row r="398" spans="1:6" s="235" customFormat="1" ht="14.25" customHeight="1">
      <c r="A398" s="575" t="s">
        <v>256</v>
      </c>
      <c r="B398" s="679" t="s">
        <v>943</v>
      </c>
      <c r="C398" s="680"/>
      <c r="D398" s="641">
        <v>100000</v>
      </c>
      <c r="E398" s="641">
        <v>73596.25</v>
      </c>
      <c r="F398" s="642">
        <v>73.6</v>
      </c>
    </row>
    <row r="399" spans="1:6" s="235" customFormat="1" ht="14.25" customHeight="1">
      <c r="A399" s="575" t="s">
        <v>256</v>
      </c>
      <c r="B399" s="575" t="s">
        <v>429</v>
      </c>
      <c r="C399" s="575" t="s">
        <v>430</v>
      </c>
      <c r="D399" s="641">
        <v>65000</v>
      </c>
      <c r="E399" s="641">
        <v>58800</v>
      </c>
      <c r="F399" s="642">
        <v>90.46</v>
      </c>
    </row>
    <row r="400" spans="1:6" s="235" customFormat="1" ht="14.25" customHeight="1">
      <c r="A400" s="577" t="s">
        <v>256</v>
      </c>
      <c r="B400" s="577" t="s">
        <v>433</v>
      </c>
      <c r="C400" s="577" t="s">
        <v>434</v>
      </c>
      <c r="D400" s="643" t="s">
        <v>256</v>
      </c>
      <c r="E400" s="643">
        <v>17637.5</v>
      </c>
      <c r="F400" s="644" t="s">
        <v>256</v>
      </c>
    </row>
    <row r="401" spans="1:6" s="235" customFormat="1" ht="14.25" customHeight="1">
      <c r="A401" s="577" t="s">
        <v>256</v>
      </c>
      <c r="B401" s="577" t="s">
        <v>443</v>
      </c>
      <c r="C401" s="577" t="s">
        <v>444</v>
      </c>
      <c r="D401" s="643" t="s">
        <v>256</v>
      </c>
      <c r="E401" s="643">
        <v>33000</v>
      </c>
      <c r="F401" s="644" t="s">
        <v>256</v>
      </c>
    </row>
    <row r="402" spans="1:6" s="235" customFormat="1" ht="14.25" customHeight="1">
      <c r="A402" s="577" t="s">
        <v>256</v>
      </c>
      <c r="B402" s="577" t="s">
        <v>447</v>
      </c>
      <c r="C402" s="577" t="s">
        <v>448</v>
      </c>
      <c r="D402" s="643" t="s">
        <v>256</v>
      </c>
      <c r="E402" s="643">
        <v>8162.5</v>
      </c>
      <c r="F402" s="644" t="s">
        <v>256</v>
      </c>
    </row>
    <row r="403" spans="1:6" s="238" customFormat="1" ht="14.25" customHeight="1">
      <c r="A403" s="575" t="s">
        <v>256</v>
      </c>
      <c r="B403" s="575" t="s">
        <v>452</v>
      </c>
      <c r="C403" s="575" t="s">
        <v>453</v>
      </c>
      <c r="D403" s="641">
        <v>35000</v>
      </c>
      <c r="E403" s="641">
        <v>14796.25</v>
      </c>
      <c r="F403" s="642">
        <v>42.28</v>
      </c>
    </row>
    <row r="404" spans="1:6" s="235" customFormat="1" ht="14.25" customHeight="1">
      <c r="A404" s="577" t="s">
        <v>256</v>
      </c>
      <c r="B404" s="577" t="s">
        <v>464</v>
      </c>
      <c r="C404" s="577" t="s">
        <v>453</v>
      </c>
      <c r="D404" s="643" t="s">
        <v>256</v>
      </c>
      <c r="E404" s="643">
        <v>14796.25</v>
      </c>
      <c r="F404" s="644" t="s">
        <v>256</v>
      </c>
    </row>
    <row r="405" spans="1:6" s="235" customFormat="1" ht="14.25" customHeight="1">
      <c r="A405" s="575"/>
      <c r="B405" s="575" t="s">
        <v>1037</v>
      </c>
      <c r="C405" s="575" t="s">
        <v>1808</v>
      </c>
      <c r="D405" s="641">
        <v>400000</v>
      </c>
      <c r="E405" s="641">
        <v>400000</v>
      </c>
      <c r="F405" s="642">
        <v>100</v>
      </c>
    </row>
    <row r="406" spans="1:6" s="235" customFormat="1" ht="14.25" customHeight="1">
      <c r="A406" s="575" t="s">
        <v>256</v>
      </c>
      <c r="B406" s="679" t="s">
        <v>942</v>
      </c>
      <c r="C406" s="680"/>
      <c r="D406" s="641">
        <v>400000</v>
      </c>
      <c r="E406" s="641">
        <v>400000</v>
      </c>
      <c r="F406" s="642">
        <v>100</v>
      </c>
    </row>
    <row r="407" spans="1:6" s="235" customFormat="1" ht="14.25" customHeight="1">
      <c r="A407" s="575" t="s">
        <v>256</v>
      </c>
      <c r="B407" s="679" t="s">
        <v>943</v>
      </c>
      <c r="C407" s="680"/>
      <c r="D407" s="641">
        <v>400000</v>
      </c>
      <c r="E407" s="641">
        <v>400000</v>
      </c>
      <c r="F407" s="642">
        <v>100</v>
      </c>
    </row>
    <row r="408" spans="1:6" s="235" customFormat="1" ht="14.25" customHeight="1">
      <c r="A408" s="575" t="s">
        <v>256</v>
      </c>
      <c r="B408" s="575" t="s">
        <v>595</v>
      </c>
      <c r="C408" s="575" t="s">
        <v>596</v>
      </c>
      <c r="D408" s="641">
        <v>400000</v>
      </c>
      <c r="E408" s="641">
        <v>400000</v>
      </c>
      <c r="F408" s="642">
        <v>100</v>
      </c>
    </row>
    <row r="409" spans="1:6" s="235" customFormat="1" ht="14.25" customHeight="1">
      <c r="A409" s="577" t="s">
        <v>256</v>
      </c>
      <c r="B409" s="577" t="s">
        <v>597</v>
      </c>
      <c r="C409" s="577" t="s">
        <v>596</v>
      </c>
      <c r="D409" s="643" t="s">
        <v>256</v>
      </c>
      <c r="E409" s="643">
        <v>400000</v>
      </c>
      <c r="F409" s="644" t="s">
        <v>256</v>
      </c>
    </row>
    <row r="410" spans="1:6" s="235" customFormat="1" ht="14.25" customHeight="1">
      <c r="A410" s="575" t="s">
        <v>1031</v>
      </c>
      <c r="B410" s="575" t="s">
        <v>999</v>
      </c>
      <c r="C410" s="575" t="s">
        <v>1038</v>
      </c>
      <c r="D410" s="641">
        <v>61000</v>
      </c>
      <c r="E410" s="641">
        <v>60603.4</v>
      </c>
      <c r="F410" s="642">
        <v>99.35</v>
      </c>
    </row>
    <row r="411" spans="1:6" s="235" customFormat="1" ht="14.25" customHeight="1">
      <c r="A411" s="575" t="s">
        <v>256</v>
      </c>
      <c r="B411" s="679" t="s">
        <v>942</v>
      </c>
      <c r="C411" s="680"/>
      <c r="D411" s="641">
        <v>61000</v>
      </c>
      <c r="E411" s="641">
        <v>60603.4</v>
      </c>
      <c r="F411" s="642">
        <v>99.35</v>
      </c>
    </row>
    <row r="412" spans="1:6" s="235" customFormat="1" ht="14.25" customHeight="1">
      <c r="A412" s="575" t="s">
        <v>256</v>
      </c>
      <c r="B412" s="679" t="s">
        <v>943</v>
      </c>
      <c r="C412" s="680"/>
      <c r="D412" s="641">
        <v>61000</v>
      </c>
      <c r="E412" s="641">
        <v>60603.4</v>
      </c>
      <c r="F412" s="642">
        <v>99.35</v>
      </c>
    </row>
    <row r="413" spans="1:6" s="235" customFormat="1" ht="14.25" customHeight="1">
      <c r="A413" s="575" t="s">
        <v>256</v>
      </c>
      <c r="B413" s="575" t="s">
        <v>452</v>
      </c>
      <c r="C413" s="575" t="s">
        <v>453</v>
      </c>
      <c r="D413" s="641">
        <v>61000</v>
      </c>
      <c r="E413" s="641">
        <v>60603.4</v>
      </c>
      <c r="F413" s="642">
        <v>99.35</v>
      </c>
    </row>
    <row r="414" spans="1:6" s="235" customFormat="1" ht="14.25" customHeight="1">
      <c r="A414" s="577" t="s">
        <v>256</v>
      </c>
      <c r="B414" s="577" t="s">
        <v>460</v>
      </c>
      <c r="C414" s="577" t="s">
        <v>113</v>
      </c>
      <c r="D414" s="643" t="s">
        <v>256</v>
      </c>
      <c r="E414" s="643">
        <v>60603.4</v>
      </c>
      <c r="F414" s="644" t="s">
        <v>256</v>
      </c>
    </row>
    <row r="415" spans="1:6" s="235" customFormat="1" ht="14.25" customHeight="1">
      <c r="A415" s="575" t="s">
        <v>1039</v>
      </c>
      <c r="B415" s="575" t="s">
        <v>1001</v>
      </c>
      <c r="C415" s="575" t="s">
        <v>1040</v>
      </c>
      <c r="D415" s="641">
        <v>35000</v>
      </c>
      <c r="E415" s="641">
        <v>34927.6</v>
      </c>
      <c r="F415" s="642">
        <v>99.79</v>
      </c>
    </row>
    <row r="416" spans="1:6" s="237" customFormat="1" ht="14.25" customHeight="1">
      <c r="A416" s="575" t="s">
        <v>256</v>
      </c>
      <c r="B416" s="679" t="s">
        <v>942</v>
      </c>
      <c r="C416" s="680"/>
      <c r="D416" s="641">
        <v>35000</v>
      </c>
      <c r="E416" s="641">
        <v>34927.6</v>
      </c>
      <c r="F416" s="642">
        <v>99.79</v>
      </c>
    </row>
    <row r="417" spans="1:6" s="237" customFormat="1" ht="14.25" customHeight="1">
      <c r="A417" s="575" t="s">
        <v>256</v>
      </c>
      <c r="B417" s="679" t="s">
        <v>943</v>
      </c>
      <c r="C417" s="680"/>
      <c r="D417" s="641">
        <v>35000</v>
      </c>
      <c r="E417" s="641">
        <v>34927.6</v>
      </c>
      <c r="F417" s="642">
        <v>99.79</v>
      </c>
    </row>
    <row r="418" spans="1:6" s="237" customFormat="1" ht="14.25" customHeight="1">
      <c r="A418" s="575" t="s">
        <v>256</v>
      </c>
      <c r="B418" s="575" t="s">
        <v>482</v>
      </c>
      <c r="C418" s="575" t="s">
        <v>483</v>
      </c>
      <c r="D418" s="641">
        <v>35000</v>
      </c>
      <c r="E418" s="641">
        <v>34927.6</v>
      </c>
      <c r="F418" s="642">
        <v>99.79</v>
      </c>
    </row>
    <row r="419" spans="1:6" s="237" customFormat="1" ht="14.25" customHeight="1">
      <c r="A419" s="577" t="s">
        <v>256</v>
      </c>
      <c r="B419" s="577" t="s">
        <v>484</v>
      </c>
      <c r="C419" s="577" t="s">
        <v>483</v>
      </c>
      <c r="D419" s="643" t="s">
        <v>256</v>
      </c>
      <c r="E419" s="643">
        <v>34927.6</v>
      </c>
      <c r="F419" s="644" t="s">
        <v>256</v>
      </c>
    </row>
    <row r="420" spans="1:6" s="237" customFormat="1" ht="14.25" customHeight="1">
      <c r="A420" s="575" t="s">
        <v>1039</v>
      </c>
      <c r="B420" s="575" t="s">
        <v>1041</v>
      </c>
      <c r="C420" s="575" t="s">
        <v>1042</v>
      </c>
      <c r="D420" s="641">
        <v>50000</v>
      </c>
      <c r="E420" s="641">
        <v>50000</v>
      </c>
      <c r="F420" s="642">
        <v>100</v>
      </c>
    </row>
    <row r="421" spans="1:6" s="237" customFormat="1" ht="14.25" customHeight="1">
      <c r="A421" s="575" t="s">
        <v>256</v>
      </c>
      <c r="B421" s="679" t="s">
        <v>942</v>
      </c>
      <c r="C421" s="680"/>
      <c r="D421" s="641">
        <v>50000</v>
      </c>
      <c r="E421" s="641">
        <v>50000</v>
      </c>
      <c r="F421" s="642">
        <v>100</v>
      </c>
    </row>
    <row r="422" spans="1:6" s="237" customFormat="1" ht="14.25" customHeight="1">
      <c r="A422" s="575" t="s">
        <v>256</v>
      </c>
      <c r="B422" s="679" t="s">
        <v>943</v>
      </c>
      <c r="C422" s="680"/>
      <c r="D422" s="641">
        <v>50000</v>
      </c>
      <c r="E422" s="641">
        <v>50000</v>
      </c>
      <c r="F422" s="642">
        <v>100</v>
      </c>
    </row>
    <row r="423" spans="1:6" s="237" customFormat="1" ht="14.25" customHeight="1">
      <c r="A423" s="575" t="s">
        <v>256</v>
      </c>
      <c r="B423" s="575" t="s">
        <v>482</v>
      </c>
      <c r="C423" s="575" t="s">
        <v>483</v>
      </c>
      <c r="D423" s="641">
        <v>50000</v>
      </c>
      <c r="E423" s="641">
        <v>50000</v>
      </c>
      <c r="F423" s="642">
        <v>100</v>
      </c>
    </row>
    <row r="424" spans="1:6" s="237" customFormat="1" ht="14.25" customHeight="1">
      <c r="A424" s="577" t="s">
        <v>256</v>
      </c>
      <c r="B424" s="577" t="s">
        <v>484</v>
      </c>
      <c r="C424" s="577" t="s">
        <v>483</v>
      </c>
      <c r="D424" s="643" t="s">
        <v>256</v>
      </c>
      <c r="E424" s="643">
        <v>50000</v>
      </c>
      <c r="F424" s="644" t="s">
        <v>256</v>
      </c>
    </row>
    <row r="425" spans="1:6" s="237" customFormat="1" ht="14.25" customHeight="1">
      <c r="A425" s="575" t="s">
        <v>1039</v>
      </c>
      <c r="B425" s="575" t="s">
        <v>979</v>
      </c>
      <c r="C425" s="575" t="s">
        <v>1043</v>
      </c>
      <c r="D425" s="641">
        <v>25000</v>
      </c>
      <c r="E425" s="641">
        <v>25000</v>
      </c>
      <c r="F425" s="642">
        <v>100</v>
      </c>
    </row>
    <row r="426" spans="1:6" s="237" customFormat="1" ht="14.25" customHeight="1">
      <c r="A426" s="575" t="s">
        <v>256</v>
      </c>
      <c r="B426" s="679" t="s">
        <v>942</v>
      </c>
      <c r="C426" s="680"/>
      <c r="D426" s="641">
        <v>25000</v>
      </c>
      <c r="E426" s="641">
        <v>25000</v>
      </c>
      <c r="F426" s="642">
        <v>100</v>
      </c>
    </row>
    <row r="427" spans="1:6" s="237" customFormat="1" ht="14.25" customHeight="1">
      <c r="A427" s="575" t="s">
        <v>256</v>
      </c>
      <c r="B427" s="679" t="s">
        <v>943</v>
      </c>
      <c r="C427" s="680"/>
      <c r="D427" s="641">
        <v>25000</v>
      </c>
      <c r="E427" s="641">
        <v>25000</v>
      </c>
      <c r="F427" s="642">
        <v>100</v>
      </c>
    </row>
    <row r="428" spans="1:6" s="237" customFormat="1" ht="14.25" customHeight="1">
      <c r="A428" s="575" t="s">
        <v>256</v>
      </c>
      <c r="B428" s="575" t="s">
        <v>482</v>
      </c>
      <c r="C428" s="575" t="s">
        <v>483</v>
      </c>
      <c r="D428" s="641">
        <v>25000</v>
      </c>
      <c r="E428" s="641">
        <v>25000</v>
      </c>
      <c r="F428" s="642">
        <v>100</v>
      </c>
    </row>
    <row r="429" spans="1:6" s="237" customFormat="1" ht="14.25" customHeight="1">
      <c r="A429" s="577" t="s">
        <v>256</v>
      </c>
      <c r="B429" s="577" t="s">
        <v>484</v>
      </c>
      <c r="C429" s="577" t="s">
        <v>483</v>
      </c>
      <c r="D429" s="643" t="s">
        <v>256</v>
      </c>
      <c r="E429" s="643">
        <v>25000</v>
      </c>
      <c r="F429" s="644" t="s">
        <v>256</v>
      </c>
    </row>
    <row r="430" spans="1:6" s="237" customFormat="1" ht="14.25" customHeight="1">
      <c r="A430" s="575" t="s">
        <v>256</v>
      </c>
      <c r="B430" s="575" t="s">
        <v>1044</v>
      </c>
      <c r="C430" s="575" t="s">
        <v>1045</v>
      </c>
      <c r="D430" s="641">
        <v>530000</v>
      </c>
      <c r="E430" s="641">
        <v>480000</v>
      </c>
      <c r="F430" s="642">
        <v>90.57</v>
      </c>
    </row>
    <row r="431" spans="1:6" s="237" customFormat="1" ht="14.25" customHeight="1">
      <c r="A431" s="575" t="s">
        <v>1046</v>
      </c>
      <c r="B431" s="575" t="s">
        <v>956</v>
      </c>
      <c r="C431" s="575" t="s">
        <v>1047</v>
      </c>
      <c r="D431" s="641">
        <v>50000</v>
      </c>
      <c r="E431" s="641">
        <v>50000</v>
      </c>
      <c r="F431" s="642">
        <v>100</v>
      </c>
    </row>
    <row r="432" spans="1:6" s="237" customFormat="1" ht="14.25" customHeight="1">
      <c r="A432" s="575" t="s">
        <v>256</v>
      </c>
      <c r="B432" s="679" t="s">
        <v>944</v>
      </c>
      <c r="C432" s="680"/>
      <c r="D432" s="641">
        <v>50000</v>
      </c>
      <c r="E432" s="641">
        <v>50000</v>
      </c>
      <c r="F432" s="642">
        <v>100</v>
      </c>
    </row>
    <row r="433" spans="1:6" s="237" customFormat="1" ht="14.25" customHeight="1">
      <c r="A433" s="575" t="s">
        <v>256</v>
      </c>
      <c r="B433" s="679" t="s">
        <v>948</v>
      </c>
      <c r="C433" s="680"/>
      <c r="D433" s="641">
        <v>50000</v>
      </c>
      <c r="E433" s="641">
        <v>50000</v>
      </c>
      <c r="F433" s="642">
        <v>100</v>
      </c>
    </row>
    <row r="434" spans="1:6" s="237" customFormat="1" ht="14.25" customHeight="1">
      <c r="A434" s="575" t="s">
        <v>256</v>
      </c>
      <c r="B434" s="575" t="s">
        <v>490</v>
      </c>
      <c r="C434" s="575" t="s">
        <v>491</v>
      </c>
      <c r="D434" s="641">
        <v>50000</v>
      </c>
      <c r="E434" s="641">
        <v>50000</v>
      </c>
      <c r="F434" s="642">
        <v>100</v>
      </c>
    </row>
    <row r="435" spans="1:6" s="237" customFormat="1" ht="14.25" customHeight="1">
      <c r="A435" s="577" t="s">
        <v>256</v>
      </c>
      <c r="B435" s="577" t="s">
        <v>492</v>
      </c>
      <c r="C435" s="577" t="s">
        <v>493</v>
      </c>
      <c r="D435" s="643" t="s">
        <v>256</v>
      </c>
      <c r="E435" s="643">
        <v>50000</v>
      </c>
      <c r="F435" s="644" t="s">
        <v>256</v>
      </c>
    </row>
    <row r="436" spans="1:6" s="237" customFormat="1" ht="14.25" customHeight="1">
      <c r="A436" s="575" t="s">
        <v>1046</v>
      </c>
      <c r="B436" s="575" t="s">
        <v>965</v>
      </c>
      <c r="C436" s="575" t="s">
        <v>1048</v>
      </c>
      <c r="D436" s="641">
        <v>220000</v>
      </c>
      <c r="E436" s="641">
        <v>220000</v>
      </c>
      <c r="F436" s="642">
        <v>100</v>
      </c>
    </row>
    <row r="437" spans="1:6" s="237" customFormat="1" ht="14.25" customHeight="1">
      <c r="A437" s="575" t="s">
        <v>256</v>
      </c>
      <c r="B437" s="679" t="s">
        <v>942</v>
      </c>
      <c r="C437" s="680"/>
      <c r="D437" s="641">
        <v>220000</v>
      </c>
      <c r="E437" s="641">
        <v>220000</v>
      </c>
      <c r="F437" s="642">
        <v>100</v>
      </c>
    </row>
    <row r="438" spans="1:6" s="237" customFormat="1" ht="14.25" customHeight="1">
      <c r="A438" s="575" t="s">
        <v>256</v>
      </c>
      <c r="B438" s="679" t="s">
        <v>943</v>
      </c>
      <c r="C438" s="680"/>
      <c r="D438" s="641">
        <v>220000</v>
      </c>
      <c r="E438" s="641">
        <v>220000</v>
      </c>
      <c r="F438" s="642">
        <v>100</v>
      </c>
    </row>
    <row r="439" spans="1:6" s="237" customFormat="1" ht="14.25" customHeight="1">
      <c r="A439" s="575" t="s">
        <v>256</v>
      </c>
      <c r="B439" s="575" t="s">
        <v>509</v>
      </c>
      <c r="C439" s="575" t="s">
        <v>347</v>
      </c>
      <c r="D439" s="641">
        <v>220000</v>
      </c>
      <c r="E439" s="641">
        <v>220000</v>
      </c>
      <c r="F439" s="642">
        <v>100</v>
      </c>
    </row>
    <row r="440" spans="1:6" s="237" customFormat="1" ht="14.25" customHeight="1">
      <c r="A440" s="577" t="s">
        <v>256</v>
      </c>
      <c r="B440" s="577" t="s">
        <v>510</v>
      </c>
      <c r="C440" s="577" t="s">
        <v>511</v>
      </c>
      <c r="D440" s="643" t="s">
        <v>256</v>
      </c>
      <c r="E440" s="643">
        <v>220000</v>
      </c>
      <c r="F440" s="644" t="s">
        <v>256</v>
      </c>
    </row>
    <row r="441" spans="1:6" s="235" customFormat="1" ht="14.25" customHeight="1">
      <c r="A441" s="575" t="s">
        <v>1046</v>
      </c>
      <c r="B441" s="575" t="s">
        <v>968</v>
      </c>
      <c r="C441" s="575" t="s">
        <v>1049</v>
      </c>
      <c r="D441" s="641">
        <v>10000</v>
      </c>
      <c r="E441" s="641">
        <v>10000</v>
      </c>
      <c r="F441" s="642">
        <v>100</v>
      </c>
    </row>
    <row r="442" spans="1:6" s="235" customFormat="1" ht="14.25" customHeight="1">
      <c r="A442" s="575" t="s">
        <v>256</v>
      </c>
      <c r="B442" s="679" t="s">
        <v>942</v>
      </c>
      <c r="C442" s="680"/>
      <c r="D442" s="641">
        <v>10000</v>
      </c>
      <c r="E442" s="641">
        <v>10000</v>
      </c>
      <c r="F442" s="642">
        <v>100</v>
      </c>
    </row>
    <row r="443" spans="1:6" s="235" customFormat="1" ht="14.25" customHeight="1">
      <c r="A443" s="575" t="s">
        <v>256</v>
      </c>
      <c r="B443" s="679" t="s">
        <v>943</v>
      </c>
      <c r="C443" s="680"/>
      <c r="D443" s="641">
        <v>10000</v>
      </c>
      <c r="E443" s="641">
        <v>10000</v>
      </c>
      <c r="F443" s="642">
        <v>100</v>
      </c>
    </row>
    <row r="444" spans="1:6" s="235" customFormat="1" ht="14.25" customHeight="1">
      <c r="A444" s="575" t="s">
        <v>256</v>
      </c>
      <c r="B444" s="575" t="s">
        <v>496</v>
      </c>
      <c r="C444" s="575" t="s">
        <v>116</v>
      </c>
      <c r="D444" s="641">
        <v>10000</v>
      </c>
      <c r="E444" s="641">
        <v>10000</v>
      </c>
      <c r="F444" s="642">
        <v>100</v>
      </c>
    </row>
    <row r="445" spans="1:6" s="235" customFormat="1" ht="14.25" customHeight="1">
      <c r="A445" s="577" t="s">
        <v>256</v>
      </c>
      <c r="B445" s="577" t="s">
        <v>497</v>
      </c>
      <c r="C445" s="577" t="s">
        <v>117</v>
      </c>
      <c r="D445" s="643" t="s">
        <v>256</v>
      </c>
      <c r="E445" s="643">
        <v>10000</v>
      </c>
      <c r="F445" s="644" t="s">
        <v>256</v>
      </c>
    </row>
    <row r="446" spans="1:6" s="235" customFormat="1" ht="14.25" customHeight="1">
      <c r="A446" s="575" t="s">
        <v>1046</v>
      </c>
      <c r="B446" s="575" t="s">
        <v>970</v>
      </c>
      <c r="C446" s="575" t="s">
        <v>1050</v>
      </c>
      <c r="D446" s="641">
        <v>10000</v>
      </c>
      <c r="E446" s="641">
        <v>0</v>
      </c>
      <c r="F446" s="642">
        <v>0</v>
      </c>
    </row>
    <row r="447" spans="1:6" s="235" customFormat="1" ht="14.25" customHeight="1">
      <c r="A447" s="575" t="s">
        <v>256</v>
      </c>
      <c r="B447" s="679" t="s">
        <v>944</v>
      </c>
      <c r="C447" s="680"/>
      <c r="D447" s="641">
        <v>10000</v>
      </c>
      <c r="E447" s="641">
        <v>0</v>
      </c>
      <c r="F447" s="642">
        <v>0</v>
      </c>
    </row>
    <row r="448" spans="1:6" s="235" customFormat="1" ht="14.25" customHeight="1">
      <c r="A448" s="575" t="s">
        <v>256</v>
      </c>
      <c r="B448" s="679" t="s">
        <v>948</v>
      </c>
      <c r="C448" s="680"/>
      <c r="D448" s="641">
        <v>10000</v>
      </c>
      <c r="E448" s="641">
        <v>0</v>
      </c>
      <c r="F448" s="642">
        <v>0</v>
      </c>
    </row>
    <row r="449" spans="1:6" s="235" customFormat="1" ht="14.25" customHeight="1">
      <c r="A449" s="575" t="s">
        <v>256</v>
      </c>
      <c r="B449" s="575" t="s">
        <v>496</v>
      </c>
      <c r="C449" s="575" t="s">
        <v>116</v>
      </c>
      <c r="D449" s="641">
        <v>10000</v>
      </c>
      <c r="E449" s="641">
        <v>0</v>
      </c>
      <c r="F449" s="642">
        <v>0</v>
      </c>
    </row>
    <row r="450" spans="1:6" s="235" customFormat="1" ht="14.25" customHeight="1">
      <c r="A450" s="577" t="s">
        <v>256</v>
      </c>
      <c r="B450" s="577" t="s">
        <v>497</v>
      </c>
      <c r="C450" s="577" t="s">
        <v>117</v>
      </c>
      <c r="D450" s="643" t="s">
        <v>256</v>
      </c>
      <c r="E450" s="643">
        <v>0</v>
      </c>
      <c r="F450" s="644" t="s">
        <v>256</v>
      </c>
    </row>
    <row r="451" spans="1:6" s="235" customFormat="1" ht="14.25" customHeight="1">
      <c r="A451" s="575" t="s">
        <v>1046</v>
      </c>
      <c r="B451" s="575" t="s">
        <v>1037</v>
      </c>
      <c r="C451" s="575" t="s">
        <v>1051</v>
      </c>
      <c r="D451" s="641">
        <v>200000</v>
      </c>
      <c r="E451" s="641">
        <v>200000</v>
      </c>
      <c r="F451" s="642">
        <v>100</v>
      </c>
    </row>
    <row r="452" spans="1:6" s="235" customFormat="1" ht="14.25" customHeight="1">
      <c r="A452" s="575" t="s">
        <v>256</v>
      </c>
      <c r="B452" s="679" t="s">
        <v>944</v>
      </c>
      <c r="C452" s="680"/>
      <c r="D452" s="641">
        <v>200000</v>
      </c>
      <c r="E452" s="641">
        <v>200000</v>
      </c>
      <c r="F452" s="642">
        <v>100</v>
      </c>
    </row>
    <row r="453" spans="1:6" s="235" customFormat="1" ht="14.25" customHeight="1">
      <c r="A453" s="575" t="s">
        <v>256</v>
      </c>
      <c r="B453" s="679" t="s">
        <v>948</v>
      </c>
      <c r="C453" s="680"/>
      <c r="D453" s="641">
        <v>200000</v>
      </c>
      <c r="E453" s="641">
        <v>200000</v>
      </c>
      <c r="F453" s="642">
        <v>100</v>
      </c>
    </row>
    <row r="454" spans="1:6" s="237" customFormat="1" ht="14.25" customHeight="1">
      <c r="A454" s="575" t="s">
        <v>256</v>
      </c>
      <c r="B454" s="575" t="s">
        <v>490</v>
      </c>
      <c r="C454" s="575" t="s">
        <v>491</v>
      </c>
      <c r="D454" s="641">
        <v>200000</v>
      </c>
      <c r="E454" s="641">
        <v>200000</v>
      </c>
      <c r="F454" s="642">
        <v>100</v>
      </c>
    </row>
    <row r="455" spans="1:6" s="235" customFormat="1" ht="14.25" customHeight="1">
      <c r="A455" s="577" t="s">
        <v>256</v>
      </c>
      <c r="B455" s="577" t="s">
        <v>494</v>
      </c>
      <c r="C455" s="577" t="s">
        <v>495</v>
      </c>
      <c r="D455" s="643" t="s">
        <v>256</v>
      </c>
      <c r="E455" s="643">
        <v>200000</v>
      </c>
      <c r="F455" s="644" t="s">
        <v>256</v>
      </c>
    </row>
    <row r="456" spans="1:6" s="235" customFormat="1" ht="14.25" customHeight="1">
      <c r="A456" s="575" t="s">
        <v>1046</v>
      </c>
      <c r="B456" s="575" t="s">
        <v>1052</v>
      </c>
      <c r="C456" s="575" t="s">
        <v>1053</v>
      </c>
      <c r="D456" s="641">
        <v>40000</v>
      </c>
      <c r="E456" s="641">
        <v>0</v>
      </c>
      <c r="F456" s="642">
        <v>0</v>
      </c>
    </row>
    <row r="457" spans="1:6" s="235" customFormat="1" ht="14.25" customHeight="1">
      <c r="A457" s="575" t="s">
        <v>256</v>
      </c>
      <c r="B457" s="679" t="s">
        <v>942</v>
      </c>
      <c r="C457" s="680"/>
      <c r="D457" s="641">
        <v>40000</v>
      </c>
      <c r="E457" s="641">
        <v>0</v>
      </c>
      <c r="F457" s="642">
        <v>0</v>
      </c>
    </row>
    <row r="458" spans="1:6" s="235" customFormat="1" ht="14.25" customHeight="1">
      <c r="A458" s="575" t="s">
        <v>256</v>
      </c>
      <c r="B458" s="679" t="s">
        <v>943</v>
      </c>
      <c r="C458" s="680"/>
      <c r="D458" s="641">
        <v>40000</v>
      </c>
      <c r="E458" s="641">
        <v>0</v>
      </c>
      <c r="F458" s="642">
        <v>0</v>
      </c>
    </row>
    <row r="459" spans="1:6" s="235" customFormat="1" ht="14.25" customHeight="1">
      <c r="A459" s="575" t="s">
        <v>256</v>
      </c>
      <c r="B459" s="575" t="s">
        <v>496</v>
      </c>
      <c r="C459" s="575" t="s">
        <v>116</v>
      </c>
      <c r="D459" s="641">
        <v>40000</v>
      </c>
      <c r="E459" s="641">
        <v>0</v>
      </c>
      <c r="F459" s="642">
        <v>0</v>
      </c>
    </row>
    <row r="460" spans="1:6" s="235" customFormat="1" ht="14.25" customHeight="1">
      <c r="A460" s="577" t="s">
        <v>256</v>
      </c>
      <c r="B460" s="577" t="s">
        <v>497</v>
      </c>
      <c r="C460" s="577" t="s">
        <v>117</v>
      </c>
      <c r="D460" s="643" t="s">
        <v>256</v>
      </c>
      <c r="E460" s="643">
        <v>0</v>
      </c>
      <c r="F460" s="644" t="s">
        <v>256</v>
      </c>
    </row>
    <row r="461" spans="1:6" s="235" customFormat="1" ht="14.25" customHeight="1">
      <c r="A461" s="575" t="s">
        <v>256</v>
      </c>
      <c r="B461" s="575" t="s">
        <v>1057</v>
      </c>
      <c r="C461" s="575" t="s">
        <v>1058</v>
      </c>
      <c r="D461" s="641">
        <v>171800</v>
      </c>
      <c r="E461" s="641">
        <v>135287.26</v>
      </c>
      <c r="F461" s="642">
        <v>78.75</v>
      </c>
    </row>
    <row r="462" spans="1:6" s="235" customFormat="1" ht="14.25" customHeight="1">
      <c r="A462" s="575" t="s">
        <v>1039</v>
      </c>
      <c r="B462" s="575" t="s">
        <v>1059</v>
      </c>
      <c r="C462" s="575" t="s">
        <v>1060</v>
      </c>
      <c r="D462" s="641">
        <v>157300</v>
      </c>
      <c r="E462" s="641">
        <v>135287.26</v>
      </c>
      <c r="F462" s="642">
        <v>86.01</v>
      </c>
    </row>
    <row r="463" spans="1:6" s="235" customFormat="1" ht="14.25" customHeight="1">
      <c r="A463" s="575" t="s">
        <v>256</v>
      </c>
      <c r="B463" s="679" t="s">
        <v>942</v>
      </c>
      <c r="C463" s="680"/>
      <c r="D463" s="641">
        <v>23650</v>
      </c>
      <c r="E463" s="641">
        <v>20330.12</v>
      </c>
      <c r="F463" s="642">
        <v>85.96</v>
      </c>
    </row>
    <row r="464" spans="1:6" s="235" customFormat="1" ht="14.25" customHeight="1">
      <c r="A464" s="575" t="s">
        <v>256</v>
      </c>
      <c r="B464" s="679" t="s">
        <v>943</v>
      </c>
      <c r="C464" s="680"/>
      <c r="D464" s="641">
        <v>23650</v>
      </c>
      <c r="E464" s="641">
        <v>20330.12</v>
      </c>
      <c r="F464" s="642">
        <v>85.96</v>
      </c>
    </row>
    <row r="465" spans="1:6" s="235" customFormat="1" ht="14.25" customHeight="1">
      <c r="A465" s="575" t="s">
        <v>256</v>
      </c>
      <c r="B465" s="575" t="s">
        <v>386</v>
      </c>
      <c r="C465" s="575" t="s">
        <v>387</v>
      </c>
      <c r="D465" s="641">
        <v>10950</v>
      </c>
      <c r="E465" s="641">
        <v>10305.83</v>
      </c>
      <c r="F465" s="642">
        <v>94.12</v>
      </c>
    </row>
    <row r="466" spans="1:6" s="237" customFormat="1" ht="14.25" customHeight="1">
      <c r="A466" s="577" t="s">
        <v>256</v>
      </c>
      <c r="B466" s="577" t="s">
        <v>388</v>
      </c>
      <c r="C466" s="577" t="s">
        <v>389</v>
      </c>
      <c r="D466" s="643" t="s">
        <v>256</v>
      </c>
      <c r="E466" s="643">
        <v>10305.83</v>
      </c>
      <c r="F466" s="644" t="s">
        <v>256</v>
      </c>
    </row>
    <row r="467" spans="1:6" s="235" customFormat="1" ht="14.25" customHeight="1">
      <c r="A467" s="575" t="s">
        <v>256</v>
      </c>
      <c r="B467" s="575" t="s">
        <v>395</v>
      </c>
      <c r="C467" s="575" t="s">
        <v>396</v>
      </c>
      <c r="D467" s="641">
        <v>2100</v>
      </c>
      <c r="E467" s="641">
        <v>1700.45</v>
      </c>
      <c r="F467" s="642">
        <v>80.97</v>
      </c>
    </row>
    <row r="468" spans="1:6" s="235" customFormat="1" ht="14.25" customHeight="1">
      <c r="A468" s="577" t="s">
        <v>256</v>
      </c>
      <c r="B468" s="577" t="s">
        <v>399</v>
      </c>
      <c r="C468" s="577" t="s">
        <v>400</v>
      </c>
      <c r="D468" s="643" t="s">
        <v>256</v>
      </c>
      <c r="E468" s="643">
        <v>1700.45</v>
      </c>
      <c r="F468" s="644" t="s">
        <v>256</v>
      </c>
    </row>
    <row r="469" spans="1:6" s="235" customFormat="1" ht="14.25" customHeight="1">
      <c r="A469" s="575" t="s">
        <v>256</v>
      </c>
      <c r="B469" s="575" t="s">
        <v>405</v>
      </c>
      <c r="C469" s="575" t="s">
        <v>406</v>
      </c>
      <c r="D469" s="641">
        <v>1800</v>
      </c>
      <c r="E469" s="641">
        <v>735.17</v>
      </c>
      <c r="F469" s="642">
        <v>40.84</v>
      </c>
    </row>
    <row r="470" spans="1:6" s="235" customFormat="1" ht="14.25" customHeight="1">
      <c r="A470" s="577" t="s">
        <v>256</v>
      </c>
      <c r="B470" s="577" t="s">
        <v>407</v>
      </c>
      <c r="C470" s="577" t="s">
        <v>408</v>
      </c>
      <c r="D470" s="643" t="s">
        <v>256</v>
      </c>
      <c r="E470" s="643">
        <v>735.17</v>
      </c>
      <c r="F470" s="644" t="s">
        <v>256</v>
      </c>
    </row>
    <row r="471" spans="1:6" s="235" customFormat="1" ht="14.25" customHeight="1">
      <c r="A471" s="575" t="s">
        <v>256</v>
      </c>
      <c r="B471" s="575" t="s">
        <v>429</v>
      </c>
      <c r="C471" s="575" t="s">
        <v>430</v>
      </c>
      <c r="D471" s="641">
        <v>4050</v>
      </c>
      <c r="E471" s="641">
        <v>3372.75</v>
      </c>
      <c r="F471" s="642">
        <v>83.28</v>
      </c>
    </row>
    <row r="472" spans="1:6" s="235" customFormat="1" ht="14.25" customHeight="1">
      <c r="A472" s="577" t="s">
        <v>256</v>
      </c>
      <c r="B472" s="577" t="s">
        <v>443</v>
      </c>
      <c r="C472" s="577" t="s">
        <v>444</v>
      </c>
      <c r="D472" s="643" t="s">
        <v>256</v>
      </c>
      <c r="E472" s="643">
        <v>3372.75</v>
      </c>
      <c r="F472" s="644" t="s">
        <v>256</v>
      </c>
    </row>
    <row r="473" spans="1:6" s="237" customFormat="1" ht="14.25" customHeight="1">
      <c r="A473" s="577" t="s">
        <v>256</v>
      </c>
      <c r="B473" s="577" t="s">
        <v>447</v>
      </c>
      <c r="C473" s="577" t="s">
        <v>448</v>
      </c>
      <c r="D473" s="643" t="s">
        <v>256</v>
      </c>
      <c r="E473" s="643">
        <v>0</v>
      </c>
      <c r="F473" s="644" t="s">
        <v>256</v>
      </c>
    </row>
    <row r="474" spans="1:6" s="235" customFormat="1" ht="14.25" customHeight="1">
      <c r="A474" s="575" t="s">
        <v>256</v>
      </c>
      <c r="B474" s="575" t="s">
        <v>452</v>
      </c>
      <c r="C474" s="575" t="s">
        <v>453</v>
      </c>
      <c r="D474" s="641">
        <v>750</v>
      </c>
      <c r="E474" s="641">
        <v>281.25</v>
      </c>
      <c r="F474" s="642">
        <v>37.5</v>
      </c>
    </row>
    <row r="475" spans="1:6" s="235" customFormat="1" ht="14.25" customHeight="1">
      <c r="A475" s="577" t="s">
        <v>256</v>
      </c>
      <c r="B475" s="577" t="s">
        <v>464</v>
      </c>
      <c r="C475" s="577" t="s">
        <v>453</v>
      </c>
      <c r="D475" s="643" t="s">
        <v>256</v>
      </c>
      <c r="E475" s="643">
        <v>281.25</v>
      </c>
      <c r="F475" s="644" t="s">
        <v>256</v>
      </c>
    </row>
    <row r="476" spans="1:6" s="235" customFormat="1" ht="14.25" customHeight="1">
      <c r="A476" s="575" t="s">
        <v>256</v>
      </c>
      <c r="B476" s="575" t="s">
        <v>546</v>
      </c>
      <c r="C476" s="575" t="s">
        <v>547</v>
      </c>
      <c r="D476" s="641">
        <v>4000</v>
      </c>
      <c r="E476" s="641">
        <v>3934.67</v>
      </c>
      <c r="F476" s="642">
        <v>98.37</v>
      </c>
    </row>
    <row r="477" spans="1:6" s="235" customFormat="1" ht="14.25" customHeight="1">
      <c r="A477" s="577" t="s">
        <v>256</v>
      </c>
      <c r="B477" s="577" t="s">
        <v>548</v>
      </c>
      <c r="C477" s="577" t="s">
        <v>375</v>
      </c>
      <c r="D477" s="643" t="s">
        <v>256</v>
      </c>
      <c r="E477" s="643">
        <v>3934.67</v>
      </c>
      <c r="F477" s="644" t="s">
        <v>256</v>
      </c>
    </row>
    <row r="478" spans="1:6" s="235" customFormat="1" ht="14.25" customHeight="1">
      <c r="A478" s="575" t="s">
        <v>256</v>
      </c>
      <c r="B478" s="679" t="s">
        <v>949</v>
      </c>
      <c r="C478" s="680"/>
      <c r="D478" s="641">
        <v>133650</v>
      </c>
      <c r="E478" s="641">
        <v>114957.14</v>
      </c>
      <c r="F478" s="642">
        <v>86.01</v>
      </c>
    </row>
    <row r="479" spans="1:6" s="235" customFormat="1" ht="14.25" customHeight="1">
      <c r="A479" s="575" t="s">
        <v>256</v>
      </c>
      <c r="B479" s="679" t="s">
        <v>950</v>
      </c>
      <c r="C479" s="680"/>
      <c r="D479" s="641">
        <v>133650</v>
      </c>
      <c r="E479" s="641">
        <v>114957.14</v>
      </c>
      <c r="F479" s="642">
        <v>86.01</v>
      </c>
    </row>
    <row r="480" spans="1:6" s="235" customFormat="1" ht="14.25" customHeight="1">
      <c r="A480" s="575" t="s">
        <v>256</v>
      </c>
      <c r="B480" s="575" t="s">
        <v>386</v>
      </c>
      <c r="C480" s="575" t="s">
        <v>387</v>
      </c>
      <c r="D480" s="641">
        <v>62050</v>
      </c>
      <c r="E480" s="641">
        <v>58399.66</v>
      </c>
      <c r="F480" s="642">
        <v>94.12</v>
      </c>
    </row>
    <row r="481" spans="1:6" s="235" customFormat="1" ht="14.25" customHeight="1">
      <c r="A481" s="577" t="s">
        <v>256</v>
      </c>
      <c r="B481" s="577" t="s">
        <v>388</v>
      </c>
      <c r="C481" s="577" t="s">
        <v>389</v>
      </c>
      <c r="D481" s="643" t="s">
        <v>256</v>
      </c>
      <c r="E481" s="643">
        <v>58399.66</v>
      </c>
      <c r="F481" s="644" t="s">
        <v>256</v>
      </c>
    </row>
    <row r="482" spans="1:6" s="235" customFormat="1" ht="14.25" customHeight="1">
      <c r="A482" s="575" t="s">
        <v>256</v>
      </c>
      <c r="B482" s="575" t="s">
        <v>395</v>
      </c>
      <c r="C482" s="575" t="s">
        <v>396</v>
      </c>
      <c r="D482" s="641">
        <v>11900</v>
      </c>
      <c r="E482" s="641">
        <v>9635.95</v>
      </c>
      <c r="F482" s="642">
        <v>80.97</v>
      </c>
    </row>
    <row r="483" spans="1:6" s="235" customFormat="1" ht="14.25" customHeight="1">
      <c r="A483" s="577" t="s">
        <v>256</v>
      </c>
      <c r="B483" s="577" t="s">
        <v>399</v>
      </c>
      <c r="C483" s="577" t="s">
        <v>400</v>
      </c>
      <c r="D483" s="643" t="s">
        <v>256</v>
      </c>
      <c r="E483" s="643">
        <v>9635.95</v>
      </c>
      <c r="F483" s="644" t="s">
        <v>256</v>
      </c>
    </row>
    <row r="484" spans="1:6" s="235" customFormat="1" ht="14.25" customHeight="1">
      <c r="A484" s="575" t="s">
        <v>256</v>
      </c>
      <c r="B484" s="575" t="s">
        <v>405</v>
      </c>
      <c r="C484" s="575" t="s">
        <v>406</v>
      </c>
      <c r="D484" s="641">
        <v>10200</v>
      </c>
      <c r="E484" s="641">
        <v>3918.95</v>
      </c>
      <c r="F484" s="642">
        <v>38.42</v>
      </c>
    </row>
    <row r="485" spans="1:6" s="235" customFormat="1" ht="14.25" customHeight="1">
      <c r="A485" s="577" t="s">
        <v>256</v>
      </c>
      <c r="B485" s="577" t="s">
        <v>407</v>
      </c>
      <c r="C485" s="577" t="s">
        <v>408</v>
      </c>
      <c r="D485" s="643" t="s">
        <v>256</v>
      </c>
      <c r="E485" s="643">
        <v>3918.95</v>
      </c>
      <c r="F485" s="644" t="s">
        <v>256</v>
      </c>
    </row>
    <row r="486" spans="1:6" s="235" customFormat="1" ht="14.25" customHeight="1">
      <c r="A486" s="575" t="s">
        <v>256</v>
      </c>
      <c r="B486" s="575" t="s">
        <v>429</v>
      </c>
      <c r="C486" s="575" t="s">
        <v>430</v>
      </c>
      <c r="D486" s="641">
        <v>22950</v>
      </c>
      <c r="E486" s="641">
        <v>19112.25</v>
      </c>
      <c r="F486" s="642">
        <v>83.28</v>
      </c>
    </row>
    <row r="487" spans="1:6" s="237" customFormat="1" ht="14.25" customHeight="1">
      <c r="A487" s="577" t="s">
        <v>256</v>
      </c>
      <c r="B487" s="577" t="s">
        <v>443</v>
      </c>
      <c r="C487" s="577" t="s">
        <v>444</v>
      </c>
      <c r="D487" s="643" t="s">
        <v>256</v>
      </c>
      <c r="E487" s="643">
        <v>19112.25</v>
      </c>
      <c r="F487" s="644" t="s">
        <v>256</v>
      </c>
    </row>
    <row r="488" spans="1:6" s="237" customFormat="1" ht="14.25" customHeight="1">
      <c r="A488" s="577" t="s">
        <v>256</v>
      </c>
      <c r="B488" s="577" t="s">
        <v>447</v>
      </c>
      <c r="C488" s="577" t="s">
        <v>448</v>
      </c>
      <c r="D488" s="643" t="s">
        <v>256</v>
      </c>
      <c r="E488" s="643">
        <v>0</v>
      </c>
      <c r="F488" s="644" t="s">
        <v>256</v>
      </c>
    </row>
    <row r="489" spans="1:6" s="235" customFormat="1" ht="14.25" customHeight="1">
      <c r="A489" s="575" t="s">
        <v>256</v>
      </c>
      <c r="B489" s="575" t="s">
        <v>452</v>
      </c>
      <c r="C489" s="575" t="s">
        <v>453</v>
      </c>
      <c r="D489" s="641">
        <v>4250</v>
      </c>
      <c r="E489" s="641">
        <v>1593.75</v>
      </c>
      <c r="F489" s="642">
        <v>37.5</v>
      </c>
    </row>
    <row r="490" spans="1:6" s="235" customFormat="1" ht="14.25" customHeight="1">
      <c r="A490" s="577" t="s">
        <v>256</v>
      </c>
      <c r="B490" s="577" t="s">
        <v>464</v>
      </c>
      <c r="C490" s="577" t="s">
        <v>453</v>
      </c>
      <c r="D490" s="643" t="s">
        <v>256</v>
      </c>
      <c r="E490" s="643">
        <v>1593.75</v>
      </c>
      <c r="F490" s="644" t="s">
        <v>256</v>
      </c>
    </row>
    <row r="491" spans="1:6" s="235" customFormat="1" ht="14.25" customHeight="1">
      <c r="A491" s="575" t="s">
        <v>256</v>
      </c>
      <c r="B491" s="575" t="s">
        <v>546</v>
      </c>
      <c r="C491" s="575" t="s">
        <v>547</v>
      </c>
      <c r="D491" s="641">
        <v>22300</v>
      </c>
      <c r="E491" s="641">
        <v>22296.58</v>
      </c>
      <c r="F491" s="642">
        <v>99.98</v>
      </c>
    </row>
    <row r="492" spans="1:6" s="235" customFormat="1" ht="14.25" customHeight="1">
      <c r="A492" s="577" t="s">
        <v>256</v>
      </c>
      <c r="B492" s="577" t="s">
        <v>548</v>
      </c>
      <c r="C492" s="577" t="s">
        <v>375</v>
      </c>
      <c r="D492" s="643" t="s">
        <v>256</v>
      </c>
      <c r="E492" s="643">
        <v>22296.58</v>
      </c>
      <c r="F492" s="644" t="s">
        <v>256</v>
      </c>
    </row>
    <row r="493" spans="1:6" s="235" customFormat="1" ht="14.25" customHeight="1">
      <c r="A493" s="575" t="s">
        <v>1039</v>
      </c>
      <c r="B493" s="575" t="s">
        <v>1052</v>
      </c>
      <c r="C493" s="575" t="s">
        <v>1809</v>
      </c>
      <c r="D493" s="641">
        <v>14500</v>
      </c>
      <c r="E493" s="641">
        <v>0</v>
      </c>
      <c r="F493" s="642">
        <v>0</v>
      </c>
    </row>
    <row r="494" spans="1:6" s="235" customFormat="1" ht="14.25" customHeight="1">
      <c r="A494" s="575" t="s">
        <v>256</v>
      </c>
      <c r="B494" s="679" t="s">
        <v>942</v>
      </c>
      <c r="C494" s="680"/>
      <c r="D494" s="641">
        <v>7250</v>
      </c>
      <c r="E494" s="641">
        <v>0</v>
      </c>
      <c r="F494" s="642">
        <v>0</v>
      </c>
    </row>
    <row r="495" spans="1:6" s="237" customFormat="1" ht="14.25" customHeight="1">
      <c r="A495" s="575" t="s">
        <v>256</v>
      </c>
      <c r="B495" s="679" t="s">
        <v>943</v>
      </c>
      <c r="C495" s="680"/>
      <c r="D495" s="641">
        <v>7250</v>
      </c>
      <c r="E495" s="641">
        <v>0</v>
      </c>
      <c r="F495" s="642">
        <v>0</v>
      </c>
    </row>
    <row r="496" spans="1:6" s="235" customFormat="1" ht="14.25" customHeight="1">
      <c r="A496" s="575" t="s">
        <v>256</v>
      </c>
      <c r="B496" s="575" t="s">
        <v>429</v>
      </c>
      <c r="C496" s="575" t="s">
        <v>430</v>
      </c>
      <c r="D496" s="641">
        <v>7250</v>
      </c>
      <c r="E496" s="641">
        <v>0</v>
      </c>
      <c r="F496" s="642">
        <v>0</v>
      </c>
    </row>
    <row r="497" spans="1:6" s="235" customFormat="1" ht="14.25" customHeight="1">
      <c r="A497" s="577" t="s">
        <v>256</v>
      </c>
      <c r="B497" s="577" t="s">
        <v>443</v>
      </c>
      <c r="C497" s="577" t="s">
        <v>444</v>
      </c>
      <c r="D497" s="643" t="s">
        <v>256</v>
      </c>
      <c r="E497" s="643">
        <v>0</v>
      </c>
      <c r="F497" s="644" t="s">
        <v>256</v>
      </c>
    </row>
    <row r="498" spans="1:6" s="235" customFormat="1" ht="14.25" customHeight="1">
      <c r="A498" s="577" t="s">
        <v>256</v>
      </c>
      <c r="B498" s="577" t="s">
        <v>447</v>
      </c>
      <c r="C498" s="577" t="s">
        <v>448</v>
      </c>
      <c r="D498" s="643" t="s">
        <v>256</v>
      </c>
      <c r="E498" s="643">
        <v>0</v>
      </c>
      <c r="F498" s="644" t="s">
        <v>256</v>
      </c>
    </row>
    <row r="499" spans="1:6" s="235" customFormat="1" ht="14.25" customHeight="1">
      <c r="A499" s="575" t="s">
        <v>256</v>
      </c>
      <c r="B499" s="679" t="s">
        <v>949</v>
      </c>
      <c r="C499" s="680"/>
      <c r="D499" s="641">
        <v>7250</v>
      </c>
      <c r="E499" s="641">
        <v>0</v>
      </c>
      <c r="F499" s="642">
        <v>0</v>
      </c>
    </row>
    <row r="500" spans="1:6" s="235" customFormat="1" ht="14.25" customHeight="1">
      <c r="A500" s="575" t="s">
        <v>256</v>
      </c>
      <c r="B500" s="679" t="s">
        <v>950</v>
      </c>
      <c r="C500" s="680"/>
      <c r="D500" s="641">
        <v>7250</v>
      </c>
      <c r="E500" s="641">
        <v>0</v>
      </c>
      <c r="F500" s="642">
        <v>0</v>
      </c>
    </row>
    <row r="501" spans="1:6" s="235" customFormat="1" ht="14.25" customHeight="1">
      <c r="A501" s="575" t="s">
        <v>256</v>
      </c>
      <c r="B501" s="575" t="s">
        <v>429</v>
      </c>
      <c r="C501" s="575" t="s">
        <v>430</v>
      </c>
      <c r="D501" s="641">
        <v>7250</v>
      </c>
      <c r="E501" s="641">
        <v>0</v>
      </c>
      <c r="F501" s="642">
        <v>0</v>
      </c>
    </row>
    <row r="502" spans="1:6" s="237" customFormat="1" ht="14.25" customHeight="1">
      <c r="A502" s="577" t="s">
        <v>256</v>
      </c>
      <c r="B502" s="577" t="s">
        <v>443</v>
      </c>
      <c r="C502" s="577" t="s">
        <v>444</v>
      </c>
      <c r="D502" s="643" t="s">
        <v>256</v>
      </c>
      <c r="E502" s="643">
        <v>0</v>
      </c>
      <c r="F502" s="644" t="s">
        <v>256</v>
      </c>
    </row>
    <row r="503" spans="1:6" s="235" customFormat="1" ht="14.25" customHeight="1">
      <c r="A503" s="577" t="s">
        <v>256</v>
      </c>
      <c r="B503" s="577" t="s">
        <v>447</v>
      </c>
      <c r="C503" s="577" t="s">
        <v>448</v>
      </c>
      <c r="D503" s="643" t="s">
        <v>256</v>
      </c>
      <c r="E503" s="643">
        <v>0</v>
      </c>
      <c r="F503" s="644" t="s">
        <v>256</v>
      </c>
    </row>
    <row r="504" spans="1:6" s="235" customFormat="1" ht="14.25" customHeight="1">
      <c r="A504" s="575" t="s">
        <v>256</v>
      </c>
      <c r="B504" s="575" t="s">
        <v>1061</v>
      </c>
      <c r="C504" s="575" t="s">
        <v>1062</v>
      </c>
      <c r="D504" s="641">
        <v>568066</v>
      </c>
      <c r="E504" s="641">
        <v>567874.36</v>
      </c>
      <c r="F504" s="642">
        <v>99.97</v>
      </c>
    </row>
    <row r="505" spans="1:6" s="235" customFormat="1" ht="14.25" customHeight="1">
      <c r="A505" s="575" t="s">
        <v>1063</v>
      </c>
      <c r="B505" s="575" t="s">
        <v>1064</v>
      </c>
      <c r="C505" s="575" t="s">
        <v>1065</v>
      </c>
      <c r="D505" s="641">
        <v>568066</v>
      </c>
      <c r="E505" s="641">
        <v>567874.36</v>
      </c>
      <c r="F505" s="642">
        <v>99.97</v>
      </c>
    </row>
    <row r="506" spans="1:6" s="235" customFormat="1" ht="14.25" customHeight="1">
      <c r="A506" s="575" t="s">
        <v>256</v>
      </c>
      <c r="B506" s="679" t="s">
        <v>942</v>
      </c>
      <c r="C506" s="680"/>
      <c r="D506" s="641">
        <v>85241</v>
      </c>
      <c r="E506" s="641">
        <v>85181.14</v>
      </c>
      <c r="F506" s="642">
        <v>99.93</v>
      </c>
    </row>
    <row r="507" spans="1:6" s="235" customFormat="1" ht="14.25" customHeight="1">
      <c r="A507" s="575" t="s">
        <v>256</v>
      </c>
      <c r="B507" s="679" t="s">
        <v>943</v>
      </c>
      <c r="C507" s="680"/>
      <c r="D507" s="641">
        <v>85241</v>
      </c>
      <c r="E507" s="641">
        <v>85181.14</v>
      </c>
      <c r="F507" s="642">
        <v>99.93</v>
      </c>
    </row>
    <row r="508" spans="1:6" s="235" customFormat="1" ht="14.25" customHeight="1">
      <c r="A508" s="575" t="s">
        <v>256</v>
      </c>
      <c r="B508" s="575" t="s">
        <v>386</v>
      </c>
      <c r="C508" s="575" t="s">
        <v>387</v>
      </c>
      <c r="D508" s="641">
        <v>12714</v>
      </c>
      <c r="E508" s="641">
        <v>12713.15</v>
      </c>
      <c r="F508" s="642">
        <v>99.99</v>
      </c>
    </row>
    <row r="509" spans="1:6" s="237" customFormat="1" ht="14.25" customHeight="1">
      <c r="A509" s="577" t="s">
        <v>256</v>
      </c>
      <c r="B509" s="577" t="s">
        <v>388</v>
      </c>
      <c r="C509" s="577" t="s">
        <v>389</v>
      </c>
      <c r="D509" s="643" t="s">
        <v>256</v>
      </c>
      <c r="E509" s="643">
        <v>12713.15</v>
      </c>
      <c r="F509" s="644" t="s">
        <v>256</v>
      </c>
    </row>
    <row r="510" spans="1:6" s="235" customFormat="1" ht="14.25" customHeight="1">
      <c r="A510" s="575" t="s">
        <v>256</v>
      </c>
      <c r="B510" s="575" t="s">
        <v>395</v>
      </c>
      <c r="C510" s="575" t="s">
        <v>396</v>
      </c>
      <c r="D510" s="641">
        <v>2279</v>
      </c>
      <c r="E510" s="641">
        <v>2278.19</v>
      </c>
      <c r="F510" s="642">
        <v>99.96</v>
      </c>
    </row>
    <row r="511" spans="1:6" s="235" customFormat="1" ht="14.25" customHeight="1">
      <c r="A511" s="577" t="s">
        <v>256</v>
      </c>
      <c r="B511" s="577" t="s">
        <v>399</v>
      </c>
      <c r="C511" s="577" t="s">
        <v>400</v>
      </c>
      <c r="D511" s="643" t="s">
        <v>256</v>
      </c>
      <c r="E511" s="643">
        <v>2278.19</v>
      </c>
      <c r="F511" s="644" t="s">
        <v>256</v>
      </c>
    </row>
    <row r="512" spans="1:6" s="235" customFormat="1" ht="14.25" customHeight="1">
      <c r="A512" s="575" t="s">
        <v>256</v>
      </c>
      <c r="B512" s="575" t="s">
        <v>405</v>
      </c>
      <c r="C512" s="575" t="s">
        <v>406</v>
      </c>
      <c r="D512" s="641">
        <v>270</v>
      </c>
      <c r="E512" s="641">
        <v>268.68</v>
      </c>
      <c r="F512" s="642">
        <v>99.51</v>
      </c>
    </row>
    <row r="513" spans="1:6" s="235" customFormat="1" ht="14.25" customHeight="1">
      <c r="A513" s="577" t="s">
        <v>256</v>
      </c>
      <c r="B513" s="577" t="s">
        <v>407</v>
      </c>
      <c r="C513" s="577" t="s">
        <v>408</v>
      </c>
      <c r="D513" s="643" t="s">
        <v>256</v>
      </c>
      <c r="E513" s="643">
        <v>268.68</v>
      </c>
      <c r="F513" s="644" t="s">
        <v>256</v>
      </c>
    </row>
    <row r="514" spans="1:6" s="235" customFormat="1" ht="14.25" customHeight="1">
      <c r="A514" s="575" t="s">
        <v>256</v>
      </c>
      <c r="B514" s="575" t="s">
        <v>429</v>
      </c>
      <c r="C514" s="575" t="s">
        <v>430</v>
      </c>
      <c r="D514" s="641">
        <v>12923</v>
      </c>
      <c r="E514" s="641">
        <v>12868.68</v>
      </c>
      <c r="F514" s="642">
        <v>99.58</v>
      </c>
    </row>
    <row r="515" spans="1:6" s="235" customFormat="1" ht="14.25" customHeight="1">
      <c r="A515" s="577" t="s">
        <v>256</v>
      </c>
      <c r="B515" s="577" t="s">
        <v>443</v>
      </c>
      <c r="C515" s="577" t="s">
        <v>444</v>
      </c>
      <c r="D515" s="643" t="s">
        <v>256</v>
      </c>
      <c r="E515" s="643">
        <v>9346.16</v>
      </c>
      <c r="F515" s="644" t="s">
        <v>256</v>
      </c>
    </row>
    <row r="516" spans="1:6" s="235" customFormat="1" ht="14.25" customHeight="1">
      <c r="A516" s="577" t="s">
        <v>256</v>
      </c>
      <c r="B516" s="577" t="s">
        <v>447</v>
      </c>
      <c r="C516" s="577" t="s">
        <v>448</v>
      </c>
      <c r="D516" s="643" t="s">
        <v>256</v>
      </c>
      <c r="E516" s="643">
        <v>3522.52</v>
      </c>
      <c r="F516" s="644" t="s">
        <v>256</v>
      </c>
    </row>
    <row r="517" spans="1:6" s="235" customFormat="1" ht="14.25" customHeight="1">
      <c r="A517" s="575" t="s">
        <v>256</v>
      </c>
      <c r="B517" s="575" t="s">
        <v>449</v>
      </c>
      <c r="C517" s="575" t="s">
        <v>450</v>
      </c>
      <c r="D517" s="641">
        <v>170</v>
      </c>
      <c r="E517" s="641">
        <v>168.6</v>
      </c>
      <c r="F517" s="642">
        <v>99.18</v>
      </c>
    </row>
    <row r="518" spans="1:6" s="235" customFormat="1" ht="14.25" customHeight="1">
      <c r="A518" s="577" t="s">
        <v>256</v>
      </c>
      <c r="B518" s="577" t="s">
        <v>451</v>
      </c>
      <c r="C518" s="577" t="s">
        <v>450</v>
      </c>
      <c r="D518" s="643" t="s">
        <v>256</v>
      </c>
      <c r="E518" s="643">
        <v>168.6</v>
      </c>
      <c r="F518" s="644" t="s">
        <v>256</v>
      </c>
    </row>
    <row r="519" spans="1:6" s="235" customFormat="1" ht="14.25" customHeight="1">
      <c r="A519" s="575" t="s">
        <v>256</v>
      </c>
      <c r="B519" s="575" t="s">
        <v>452</v>
      </c>
      <c r="C519" s="575" t="s">
        <v>453</v>
      </c>
      <c r="D519" s="641">
        <v>1281</v>
      </c>
      <c r="E519" s="641">
        <v>1280.7</v>
      </c>
      <c r="F519" s="642">
        <v>99.98</v>
      </c>
    </row>
    <row r="520" spans="1:6" s="235" customFormat="1" ht="14.25" customHeight="1">
      <c r="A520" s="577" t="s">
        <v>256</v>
      </c>
      <c r="B520" s="577" t="s">
        <v>464</v>
      </c>
      <c r="C520" s="577" t="s">
        <v>453</v>
      </c>
      <c r="D520" s="643" t="s">
        <v>256</v>
      </c>
      <c r="E520" s="643">
        <v>1280.7</v>
      </c>
      <c r="F520" s="644" t="s">
        <v>256</v>
      </c>
    </row>
    <row r="521" spans="1:6" s="235" customFormat="1" ht="14.25" customHeight="1">
      <c r="A521" s="575" t="s">
        <v>256</v>
      </c>
      <c r="B521" s="575" t="s">
        <v>574</v>
      </c>
      <c r="C521" s="575" t="s">
        <v>575</v>
      </c>
      <c r="D521" s="641">
        <v>55604</v>
      </c>
      <c r="E521" s="641">
        <v>55603.14</v>
      </c>
      <c r="F521" s="642">
        <v>100</v>
      </c>
    </row>
    <row r="522" spans="1:6" s="235" customFormat="1" ht="14.25" customHeight="1">
      <c r="A522" s="577" t="s">
        <v>256</v>
      </c>
      <c r="B522" s="577" t="s">
        <v>576</v>
      </c>
      <c r="C522" s="577" t="s">
        <v>575</v>
      </c>
      <c r="D522" s="643" t="s">
        <v>256</v>
      </c>
      <c r="E522" s="643">
        <v>55603.14</v>
      </c>
      <c r="F522" s="644" t="s">
        <v>256</v>
      </c>
    </row>
    <row r="523" spans="1:6" s="239" customFormat="1" ht="14.25" customHeight="1">
      <c r="A523" s="575" t="s">
        <v>256</v>
      </c>
      <c r="B523" s="679" t="s">
        <v>949</v>
      </c>
      <c r="C523" s="680"/>
      <c r="D523" s="641">
        <v>482825</v>
      </c>
      <c r="E523" s="641">
        <v>482693.22</v>
      </c>
      <c r="F523" s="642">
        <v>99.97</v>
      </c>
    </row>
    <row r="524" spans="1:6" s="235" customFormat="1" ht="14.25" customHeight="1">
      <c r="A524" s="575" t="s">
        <v>256</v>
      </c>
      <c r="B524" s="679" t="s">
        <v>950</v>
      </c>
      <c r="C524" s="680"/>
      <c r="D524" s="641">
        <v>482825</v>
      </c>
      <c r="E524" s="641">
        <v>482693.22</v>
      </c>
      <c r="F524" s="642">
        <v>99.97</v>
      </c>
    </row>
    <row r="525" spans="1:6" s="235" customFormat="1" ht="14.25" customHeight="1">
      <c r="A525" s="575" t="s">
        <v>256</v>
      </c>
      <c r="B525" s="575" t="s">
        <v>386</v>
      </c>
      <c r="C525" s="575" t="s">
        <v>387</v>
      </c>
      <c r="D525" s="641">
        <v>72042</v>
      </c>
      <c r="E525" s="641">
        <v>72041.14</v>
      </c>
      <c r="F525" s="642">
        <v>100</v>
      </c>
    </row>
    <row r="526" spans="1:6" s="235" customFormat="1" ht="14.25" customHeight="1">
      <c r="A526" s="577" t="s">
        <v>256</v>
      </c>
      <c r="B526" s="577" t="s">
        <v>388</v>
      </c>
      <c r="C526" s="577" t="s">
        <v>389</v>
      </c>
      <c r="D526" s="643" t="s">
        <v>256</v>
      </c>
      <c r="E526" s="643">
        <v>72041.14</v>
      </c>
      <c r="F526" s="644" t="s">
        <v>256</v>
      </c>
    </row>
    <row r="527" spans="1:6" s="235" customFormat="1" ht="14.25" customHeight="1">
      <c r="A527" s="575" t="s">
        <v>256</v>
      </c>
      <c r="B527" s="575" t="s">
        <v>395</v>
      </c>
      <c r="C527" s="575" t="s">
        <v>396</v>
      </c>
      <c r="D527" s="641">
        <v>12910</v>
      </c>
      <c r="E527" s="641">
        <v>12909.84</v>
      </c>
      <c r="F527" s="642">
        <v>100</v>
      </c>
    </row>
    <row r="528" spans="1:6" s="235" customFormat="1" ht="14.25" customHeight="1">
      <c r="A528" s="577" t="s">
        <v>256</v>
      </c>
      <c r="B528" s="577" t="s">
        <v>399</v>
      </c>
      <c r="C528" s="577" t="s">
        <v>400</v>
      </c>
      <c r="D528" s="643" t="s">
        <v>256</v>
      </c>
      <c r="E528" s="643">
        <v>12909.84</v>
      </c>
      <c r="F528" s="644" t="s">
        <v>256</v>
      </c>
    </row>
    <row r="529" spans="1:6" s="235" customFormat="1" ht="14.25" customHeight="1">
      <c r="A529" s="575" t="s">
        <v>256</v>
      </c>
      <c r="B529" s="575" t="s">
        <v>405</v>
      </c>
      <c r="C529" s="575" t="s">
        <v>406</v>
      </c>
      <c r="D529" s="641">
        <v>1530</v>
      </c>
      <c r="E529" s="641">
        <v>1522.46</v>
      </c>
      <c r="F529" s="642">
        <v>99.51</v>
      </c>
    </row>
    <row r="530" spans="1:6" s="235" customFormat="1" ht="14.25" customHeight="1">
      <c r="A530" s="577" t="s">
        <v>256</v>
      </c>
      <c r="B530" s="577" t="s">
        <v>407</v>
      </c>
      <c r="C530" s="577" t="s">
        <v>408</v>
      </c>
      <c r="D530" s="643" t="s">
        <v>256</v>
      </c>
      <c r="E530" s="643">
        <v>1522.46</v>
      </c>
      <c r="F530" s="644" t="s">
        <v>256</v>
      </c>
    </row>
    <row r="531" spans="1:6" s="235" customFormat="1" ht="14.25" customHeight="1">
      <c r="A531" s="575" t="s">
        <v>256</v>
      </c>
      <c r="B531" s="575" t="s">
        <v>429</v>
      </c>
      <c r="C531" s="575" t="s">
        <v>430</v>
      </c>
      <c r="D531" s="641">
        <v>73000</v>
      </c>
      <c r="E531" s="641">
        <v>72922.67</v>
      </c>
      <c r="F531" s="642">
        <v>99.89</v>
      </c>
    </row>
    <row r="532" spans="1:6" s="235" customFormat="1" ht="14.25" customHeight="1">
      <c r="A532" s="577" t="s">
        <v>256</v>
      </c>
      <c r="B532" s="577" t="s">
        <v>443</v>
      </c>
      <c r="C532" s="577" t="s">
        <v>444</v>
      </c>
      <c r="D532" s="643" t="s">
        <v>256</v>
      </c>
      <c r="E532" s="643">
        <v>52961.69</v>
      </c>
      <c r="F532" s="644" t="s">
        <v>256</v>
      </c>
    </row>
    <row r="533" spans="1:6" s="235" customFormat="1" ht="14.25" customHeight="1">
      <c r="A533" s="577" t="s">
        <v>256</v>
      </c>
      <c r="B533" s="577" t="s">
        <v>447</v>
      </c>
      <c r="C533" s="577" t="s">
        <v>448</v>
      </c>
      <c r="D533" s="643" t="s">
        <v>256</v>
      </c>
      <c r="E533" s="643">
        <v>19960.98</v>
      </c>
      <c r="F533" s="644" t="s">
        <v>256</v>
      </c>
    </row>
    <row r="534" spans="1:6" s="235" customFormat="1" ht="14.25" customHeight="1">
      <c r="A534" s="575" t="s">
        <v>256</v>
      </c>
      <c r="B534" s="575" t="s">
        <v>449</v>
      </c>
      <c r="C534" s="575" t="s">
        <v>450</v>
      </c>
      <c r="D534" s="641">
        <v>1000</v>
      </c>
      <c r="E534" s="641">
        <v>955.4</v>
      </c>
      <c r="F534" s="642">
        <v>95.54</v>
      </c>
    </row>
    <row r="535" spans="1:6" s="235" customFormat="1" ht="14.25" customHeight="1">
      <c r="A535" s="577" t="s">
        <v>256</v>
      </c>
      <c r="B535" s="577" t="s">
        <v>451</v>
      </c>
      <c r="C535" s="577" t="s">
        <v>450</v>
      </c>
      <c r="D535" s="643" t="s">
        <v>256</v>
      </c>
      <c r="E535" s="643">
        <v>955.4</v>
      </c>
      <c r="F535" s="644" t="s">
        <v>256</v>
      </c>
    </row>
    <row r="536" spans="1:6" s="235" customFormat="1" ht="14.25" customHeight="1">
      <c r="A536" s="575" t="s">
        <v>256</v>
      </c>
      <c r="B536" s="575" t="s">
        <v>452</v>
      </c>
      <c r="C536" s="575" t="s">
        <v>453</v>
      </c>
      <c r="D536" s="641">
        <v>7258</v>
      </c>
      <c r="E536" s="641">
        <v>7257.3</v>
      </c>
      <c r="F536" s="642">
        <v>99.99</v>
      </c>
    </row>
    <row r="537" spans="1:6" s="235" customFormat="1" ht="14.25" customHeight="1">
      <c r="A537" s="577" t="s">
        <v>256</v>
      </c>
      <c r="B537" s="577" t="s">
        <v>464</v>
      </c>
      <c r="C537" s="577" t="s">
        <v>453</v>
      </c>
      <c r="D537" s="643" t="s">
        <v>256</v>
      </c>
      <c r="E537" s="643">
        <v>7257.3</v>
      </c>
      <c r="F537" s="644" t="s">
        <v>256</v>
      </c>
    </row>
    <row r="538" spans="1:6" s="235" customFormat="1" ht="14.25" customHeight="1">
      <c r="A538" s="575" t="s">
        <v>256</v>
      </c>
      <c r="B538" s="575" t="s">
        <v>574</v>
      </c>
      <c r="C538" s="575" t="s">
        <v>575</v>
      </c>
      <c r="D538" s="641">
        <v>315085</v>
      </c>
      <c r="E538" s="641">
        <v>315084.41</v>
      </c>
      <c r="F538" s="642">
        <v>100</v>
      </c>
    </row>
    <row r="539" spans="1:6" s="235" customFormat="1" ht="14.25" customHeight="1">
      <c r="A539" s="577" t="s">
        <v>256</v>
      </c>
      <c r="B539" s="577" t="s">
        <v>576</v>
      </c>
      <c r="C539" s="577" t="s">
        <v>575</v>
      </c>
      <c r="D539" s="643" t="s">
        <v>256</v>
      </c>
      <c r="E539" s="643">
        <v>315084.41</v>
      </c>
      <c r="F539" s="644" t="s">
        <v>256</v>
      </c>
    </row>
    <row r="540" spans="1:6" s="235" customFormat="1" ht="14.25" customHeight="1">
      <c r="A540" s="577"/>
      <c r="B540" s="577"/>
      <c r="C540" s="577"/>
      <c r="D540" s="643"/>
      <c r="E540" s="643"/>
      <c r="F540" s="644"/>
    </row>
    <row r="541" spans="1:6" s="235" customFormat="1" ht="14.25" customHeight="1">
      <c r="A541" s="578" t="s">
        <v>256</v>
      </c>
      <c r="B541" s="683" t="s">
        <v>1066</v>
      </c>
      <c r="C541" s="684"/>
      <c r="D541" s="645">
        <v>158000</v>
      </c>
      <c r="E541" s="645">
        <v>118334.34</v>
      </c>
      <c r="F541" s="646">
        <v>74.9</v>
      </c>
    </row>
    <row r="542" spans="1:6" s="235" customFormat="1" ht="14.25" customHeight="1">
      <c r="A542" s="575" t="s">
        <v>256</v>
      </c>
      <c r="B542" s="679" t="s">
        <v>1479</v>
      </c>
      <c r="C542" s="680"/>
      <c r="D542" s="641">
        <v>39500</v>
      </c>
      <c r="E542" s="641">
        <v>0</v>
      </c>
      <c r="F542" s="642">
        <v>0</v>
      </c>
    </row>
    <row r="543" spans="1:6" s="235" customFormat="1" ht="14.25" customHeight="1">
      <c r="A543" s="647" t="s">
        <v>256</v>
      </c>
      <c r="B543" s="677" t="s">
        <v>942</v>
      </c>
      <c r="C543" s="678"/>
      <c r="D543" s="648">
        <v>39500</v>
      </c>
      <c r="E543" s="648">
        <v>0</v>
      </c>
      <c r="F543" s="649">
        <v>0</v>
      </c>
    </row>
    <row r="544" spans="1:6" s="235" customFormat="1" ht="14.25" customHeight="1">
      <c r="A544" s="647" t="s">
        <v>256</v>
      </c>
      <c r="B544" s="677" t="s">
        <v>943</v>
      </c>
      <c r="C544" s="678"/>
      <c r="D544" s="648">
        <v>39500</v>
      </c>
      <c r="E544" s="648">
        <v>0</v>
      </c>
      <c r="F544" s="649">
        <v>0</v>
      </c>
    </row>
    <row r="545" spans="1:6" s="235" customFormat="1" ht="14.25" customHeight="1">
      <c r="A545" s="575" t="s">
        <v>256</v>
      </c>
      <c r="B545" s="575" t="s">
        <v>987</v>
      </c>
      <c r="C545" s="575" t="s">
        <v>988</v>
      </c>
      <c r="D545" s="641">
        <v>39500</v>
      </c>
      <c r="E545" s="641">
        <v>0</v>
      </c>
      <c r="F545" s="642">
        <v>0</v>
      </c>
    </row>
    <row r="546" spans="1:6" s="235" customFormat="1" ht="14.25" customHeight="1">
      <c r="A546" s="575" t="s">
        <v>983</v>
      </c>
      <c r="B546" s="575" t="s">
        <v>956</v>
      </c>
      <c r="C546" s="575" t="s">
        <v>989</v>
      </c>
      <c r="D546" s="641">
        <v>39500</v>
      </c>
      <c r="E546" s="641">
        <v>0</v>
      </c>
      <c r="F546" s="642">
        <v>0</v>
      </c>
    </row>
    <row r="547" spans="1:6" s="235" customFormat="1" ht="14.25" customHeight="1">
      <c r="A547" s="575" t="s">
        <v>256</v>
      </c>
      <c r="B547" s="679" t="s">
        <v>942</v>
      </c>
      <c r="C547" s="680"/>
      <c r="D547" s="641">
        <v>39500</v>
      </c>
      <c r="E547" s="641">
        <v>0</v>
      </c>
      <c r="F547" s="642">
        <v>0</v>
      </c>
    </row>
    <row r="548" spans="1:6" s="235" customFormat="1" ht="14.25" customHeight="1">
      <c r="A548" s="575" t="s">
        <v>256</v>
      </c>
      <c r="B548" s="679" t="s">
        <v>943</v>
      </c>
      <c r="C548" s="680"/>
      <c r="D548" s="641">
        <v>39500</v>
      </c>
      <c r="E548" s="641">
        <v>0</v>
      </c>
      <c r="F548" s="642">
        <v>0</v>
      </c>
    </row>
    <row r="549" spans="1:6" s="235" customFormat="1" ht="14.25" customHeight="1">
      <c r="A549" s="575" t="s">
        <v>256</v>
      </c>
      <c r="B549" s="575" t="s">
        <v>449</v>
      </c>
      <c r="C549" s="575" t="s">
        <v>450</v>
      </c>
      <c r="D549" s="641">
        <v>17700</v>
      </c>
      <c r="E549" s="641">
        <v>0</v>
      </c>
      <c r="F549" s="642">
        <v>0</v>
      </c>
    </row>
    <row r="550" spans="1:6" s="235" customFormat="1" ht="14.25" customHeight="1">
      <c r="A550" s="577" t="s">
        <v>256</v>
      </c>
      <c r="B550" s="577" t="s">
        <v>451</v>
      </c>
      <c r="C550" s="577" t="s">
        <v>450</v>
      </c>
      <c r="D550" s="643" t="s">
        <v>256</v>
      </c>
      <c r="E550" s="643">
        <v>0</v>
      </c>
      <c r="F550" s="644" t="s">
        <v>256</v>
      </c>
    </row>
    <row r="551" spans="1:6" s="235" customFormat="1" ht="14.25" customHeight="1">
      <c r="A551" s="575" t="s">
        <v>256</v>
      </c>
      <c r="B551" s="575" t="s">
        <v>452</v>
      </c>
      <c r="C551" s="575" t="s">
        <v>453</v>
      </c>
      <c r="D551" s="641">
        <v>21800</v>
      </c>
      <c r="E551" s="641">
        <v>0</v>
      </c>
      <c r="F551" s="642">
        <v>0</v>
      </c>
    </row>
    <row r="552" spans="1:6" s="240" customFormat="1" ht="14.25" customHeight="1">
      <c r="A552" s="577" t="s">
        <v>256</v>
      </c>
      <c r="B552" s="577" t="s">
        <v>464</v>
      </c>
      <c r="C552" s="577" t="s">
        <v>453</v>
      </c>
      <c r="D552" s="643" t="s">
        <v>256</v>
      </c>
      <c r="E552" s="643">
        <v>0</v>
      </c>
      <c r="F552" s="644" t="s">
        <v>256</v>
      </c>
    </row>
    <row r="553" spans="1:6" s="235" customFormat="1" ht="14.25" customHeight="1">
      <c r="A553" s="575" t="s">
        <v>256</v>
      </c>
      <c r="B553" s="679" t="s">
        <v>1481</v>
      </c>
      <c r="C553" s="680"/>
      <c r="D553" s="641">
        <v>39500</v>
      </c>
      <c r="E553" s="641">
        <v>39500</v>
      </c>
      <c r="F553" s="642">
        <v>100</v>
      </c>
    </row>
    <row r="554" spans="1:6" s="235" customFormat="1" ht="14.25" customHeight="1">
      <c r="A554" s="647" t="s">
        <v>256</v>
      </c>
      <c r="B554" s="677" t="s">
        <v>942</v>
      </c>
      <c r="C554" s="678"/>
      <c r="D554" s="648">
        <v>39500</v>
      </c>
      <c r="E554" s="648">
        <v>39500</v>
      </c>
      <c r="F554" s="649">
        <v>100</v>
      </c>
    </row>
    <row r="555" spans="1:6" s="235" customFormat="1" ht="14.25" customHeight="1">
      <c r="A555" s="647" t="s">
        <v>256</v>
      </c>
      <c r="B555" s="677" t="s">
        <v>943</v>
      </c>
      <c r="C555" s="678"/>
      <c r="D555" s="648">
        <v>39500</v>
      </c>
      <c r="E555" s="648">
        <v>39500</v>
      </c>
      <c r="F555" s="649">
        <v>100</v>
      </c>
    </row>
    <row r="556" spans="1:6" s="235" customFormat="1" ht="14.25" customHeight="1">
      <c r="A556" s="575" t="s">
        <v>256</v>
      </c>
      <c r="B556" s="575" t="s">
        <v>987</v>
      </c>
      <c r="C556" s="575" t="s">
        <v>988</v>
      </c>
      <c r="D556" s="641">
        <v>39500</v>
      </c>
      <c r="E556" s="641">
        <v>39500</v>
      </c>
      <c r="F556" s="642">
        <v>100</v>
      </c>
    </row>
    <row r="557" spans="1:6" s="235" customFormat="1" ht="11.25" customHeight="1">
      <c r="A557" s="575" t="s">
        <v>983</v>
      </c>
      <c r="B557" s="575" t="s">
        <v>956</v>
      </c>
      <c r="C557" s="575" t="s">
        <v>989</v>
      </c>
      <c r="D557" s="641">
        <v>39500</v>
      </c>
      <c r="E557" s="641">
        <v>39500</v>
      </c>
      <c r="F557" s="642">
        <v>100</v>
      </c>
    </row>
    <row r="558" spans="1:6" s="235" customFormat="1" ht="16.5" customHeight="1">
      <c r="A558" s="575" t="s">
        <v>256</v>
      </c>
      <c r="B558" s="679" t="s">
        <v>942</v>
      </c>
      <c r="C558" s="680"/>
      <c r="D558" s="641">
        <v>39500</v>
      </c>
      <c r="E558" s="641">
        <v>39500</v>
      </c>
      <c r="F558" s="642">
        <v>100</v>
      </c>
    </row>
    <row r="559" spans="1:6" s="235" customFormat="1" ht="14.25" customHeight="1">
      <c r="A559" s="575" t="s">
        <v>256</v>
      </c>
      <c r="B559" s="679" t="s">
        <v>943</v>
      </c>
      <c r="C559" s="680"/>
      <c r="D559" s="641">
        <v>39500</v>
      </c>
      <c r="E559" s="641">
        <v>39500</v>
      </c>
      <c r="F559" s="642">
        <v>100</v>
      </c>
    </row>
    <row r="560" spans="1:6" s="235" customFormat="1" ht="18" customHeight="1">
      <c r="A560" s="575" t="s">
        <v>256</v>
      </c>
      <c r="B560" s="575" t="s">
        <v>429</v>
      </c>
      <c r="C560" s="575" t="s">
        <v>430</v>
      </c>
      <c r="D560" s="641">
        <v>9500</v>
      </c>
      <c r="E560" s="641">
        <v>9500</v>
      </c>
      <c r="F560" s="642">
        <v>100</v>
      </c>
    </row>
    <row r="561" spans="1:6" s="235" customFormat="1" ht="14.25" customHeight="1">
      <c r="A561" s="577" t="s">
        <v>256</v>
      </c>
      <c r="B561" s="577" t="s">
        <v>439</v>
      </c>
      <c r="C561" s="577" t="s">
        <v>440</v>
      </c>
      <c r="D561" s="643" t="s">
        <v>256</v>
      </c>
      <c r="E561" s="643">
        <v>3000</v>
      </c>
      <c r="F561" s="644" t="s">
        <v>256</v>
      </c>
    </row>
    <row r="562" spans="1:6" s="235" customFormat="1" ht="14.25" customHeight="1">
      <c r="A562" s="577" t="s">
        <v>256</v>
      </c>
      <c r="B562" s="577" t="s">
        <v>443</v>
      </c>
      <c r="C562" s="577" t="s">
        <v>444</v>
      </c>
      <c r="D562" s="643" t="s">
        <v>256</v>
      </c>
      <c r="E562" s="643">
        <v>6500</v>
      </c>
      <c r="F562" s="644" t="s">
        <v>256</v>
      </c>
    </row>
    <row r="563" spans="1:6" s="235" customFormat="1" ht="14.25" customHeight="1">
      <c r="A563" s="575" t="s">
        <v>256</v>
      </c>
      <c r="B563" s="575" t="s">
        <v>452</v>
      </c>
      <c r="C563" s="575" t="s">
        <v>453</v>
      </c>
      <c r="D563" s="641">
        <v>30000</v>
      </c>
      <c r="E563" s="641">
        <v>30000</v>
      </c>
      <c r="F563" s="642">
        <v>100</v>
      </c>
    </row>
    <row r="564" spans="1:6" s="235" customFormat="1" ht="14.25" customHeight="1">
      <c r="A564" s="577" t="s">
        <v>256</v>
      </c>
      <c r="B564" s="577" t="s">
        <v>464</v>
      </c>
      <c r="C564" s="577" t="s">
        <v>453</v>
      </c>
      <c r="D564" s="643" t="s">
        <v>256</v>
      </c>
      <c r="E564" s="643">
        <v>30000</v>
      </c>
      <c r="F564" s="644" t="s">
        <v>256</v>
      </c>
    </row>
    <row r="565" spans="1:6" s="235" customFormat="1" ht="14.25" customHeight="1">
      <c r="A565" s="575" t="s">
        <v>256</v>
      </c>
      <c r="B565" s="679" t="s">
        <v>1482</v>
      </c>
      <c r="C565" s="680"/>
      <c r="D565" s="641">
        <v>39500</v>
      </c>
      <c r="E565" s="641">
        <v>39374.42</v>
      </c>
      <c r="F565" s="642">
        <v>99.68</v>
      </c>
    </row>
    <row r="566" spans="1:6" s="235" customFormat="1" ht="14.25" customHeight="1">
      <c r="A566" s="647" t="s">
        <v>256</v>
      </c>
      <c r="B566" s="677" t="s">
        <v>942</v>
      </c>
      <c r="C566" s="678"/>
      <c r="D566" s="648">
        <v>39500</v>
      </c>
      <c r="E566" s="648">
        <v>39374.42</v>
      </c>
      <c r="F566" s="649">
        <v>99.68</v>
      </c>
    </row>
    <row r="567" spans="1:6" s="235" customFormat="1" ht="14.25" customHeight="1">
      <c r="A567" s="647" t="s">
        <v>256</v>
      </c>
      <c r="B567" s="677" t="s">
        <v>943</v>
      </c>
      <c r="C567" s="678"/>
      <c r="D567" s="648">
        <v>39500</v>
      </c>
      <c r="E567" s="648">
        <v>39374.42</v>
      </c>
      <c r="F567" s="649">
        <v>99.68</v>
      </c>
    </row>
    <row r="568" spans="1:6" s="235" customFormat="1" ht="14.25" customHeight="1">
      <c r="A568" s="575" t="s">
        <v>256</v>
      </c>
      <c r="B568" s="575" t="s">
        <v>987</v>
      </c>
      <c r="C568" s="575" t="s">
        <v>988</v>
      </c>
      <c r="D568" s="641">
        <v>39500</v>
      </c>
      <c r="E568" s="641">
        <v>39374.42</v>
      </c>
      <c r="F568" s="642">
        <v>99.68</v>
      </c>
    </row>
    <row r="569" spans="1:6" s="235" customFormat="1" ht="14.25" customHeight="1">
      <c r="A569" s="575" t="s">
        <v>983</v>
      </c>
      <c r="B569" s="575" t="s">
        <v>956</v>
      </c>
      <c r="C569" s="575" t="s">
        <v>989</v>
      </c>
      <c r="D569" s="641">
        <v>39500</v>
      </c>
      <c r="E569" s="641">
        <v>39374.42</v>
      </c>
      <c r="F569" s="642">
        <v>99.68</v>
      </c>
    </row>
    <row r="570" spans="1:6" s="235" customFormat="1" ht="14.25" customHeight="1">
      <c r="A570" s="575" t="s">
        <v>256</v>
      </c>
      <c r="B570" s="679" t="s">
        <v>942</v>
      </c>
      <c r="C570" s="680"/>
      <c r="D570" s="641">
        <v>39500</v>
      </c>
      <c r="E570" s="641">
        <v>39374.42</v>
      </c>
      <c r="F570" s="642">
        <v>99.68</v>
      </c>
    </row>
    <row r="571" spans="1:6" s="235" customFormat="1" ht="14.25" customHeight="1">
      <c r="A571" s="575" t="s">
        <v>256</v>
      </c>
      <c r="B571" s="679" t="s">
        <v>943</v>
      </c>
      <c r="C571" s="680"/>
      <c r="D571" s="641">
        <v>39500</v>
      </c>
      <c r="E571" s="641">
        <v>39374.42</v>
      </c>
      <c r="F571" s="642">
        <v>99.68</v>
      </c>
    </row>
    <row r="572" spans="1:6" s="235" customFormat="1" ht="14.25" customHeight="1">
      <c r="A572" s="575" t="s">
        <v>256</v>
      </c>
      <c r="B572" s="575" t="s">
        <v>415</v>
      </c>
      <c r="C572" s="575" t="s">
        <v>416</v>
      </c>
      <c r="D572" s="641">
        <v>350</v>
      </c>
      <c r="E572" s="641">
        <v>635.2</v>
      </c>
      <c r="F572" s="642">
        <v>181.49</v>
      </c>
    </row>
    <row r="573" spans="1:6" s="235" customFormat="1" ht="14.25" customHeight="1">
      <c r="A573" s="577" t="s">
        <v>256</v>
      </c>
      <c r="B573" s="577" t="s">
        <v>417</v>
      </c>
      <c r="C573" s="577" t="s">
        <v>418</v>
      </c>
      <c r="D573" s="643" t="s">
        <v>256</v>
      </c>
      <c r="E573" s="643">
        <v>635.2</v>
      </c>
      <c r="F573" s="644" t="s">
        <v>256</v>
      </c>
    </row>
    <row r="574" spans="1:6" s="235" customFormat="1" ht="14.25" customHeight="1">
      <c r="A574" s="575" t="s">
        <v>256</v>
      </c>
      <c r="B574" s="575" t="s">
        <v>429</v>
      </c>
      <c r="C574" s="575" t="s">
        <v>430</v>
      </c>
      <c r="D574" s="641">
        <v>12400</v>
      </c>
      <c r="E574" s="641">
        <v>13296.72</v>
      </c>
      <c r="F574" s="642">
        <v>107.23</v>
      </c>
    </row>
    <row r="575" spans="1:6" s="235" customFormat="1" ht="14.25" customHeight="1">
      <c r="A575" s="577" t="s">
        <v>256</v>
      </c>
      <c r="B575" s="577" t="s">
        <v>431</v>
      </c>
      <c r="C575" s="577" t="s">
        <v>432</v>
      </c>
      <c r="D575" s="643" t="s">
        <v>256</v>
      </c>
      <c r="E575" s="643">
        <v>4810.72</v>
      </c>
      <c r="F575" s="644" t="s">
        <v>256</v>
      </c>
    </row>
    <row r="576" spans="1:6" s="235" customFormat="1" ht="14.25" customHeight="1">
      <c r="A576" s="577" t="s">
        <v>256</v>
      </c>
      <c r="B576" s="577" t="s">
        <v>435</v>
      </c>
      <c r="C576" s="577" t="s">
        <v>436</v>
      </c>
      <c r="D576" s="643" t="s">
        <v>256</v>
      </c>
      <c r="E576" s="643">
        <v>2136</v>
      </c>
      <c r="F576" s="644" t="s">
        <v>256</v>
      </c>
    </row>
    <row r="577" spans="1:6" s="235" customFormat="1" ht="14.25" customHeight="1">
      <c r="A577" s="577" t="s">
        <v>256</v>
      </c>
      <c r="B577" s="577" t="s">
        <v>447</v>
      </c>
      <c r="C577" s="577" t="s">
        <v>448</v>
      </c>
      <c r="D577" s="643" t="s">
        <v>256</v>
      </c>
      <c r="E577" s="643">
        <v>6350</v>
      </c>
      <c r="F577" s="644" t="s">
        <v>256</v>
      </c>
    </row>
    <row r="578" spans="1:6" s="235" customFormat="1" ht="14.25" customHeight="1">
      <c r="A578" s="575" t="s">
        <v>256</v>
      </c>
      <c r="B578" s="575" t="s">
        <v>449</v>
      </c>
      <c r="C578" s="575" t="s">
        <v>450</v>
      </c>
      <c r="D578" s="641">
        <v>7000</v>
      </c>
      <c r="E578" s="641">
        <v>7026</v>
      </c>
      <c r="F578" s="642">
        <v>100.37</v>
      </c>
    </row>
    <row r="579" spans="1:6" s="235" customFormat="1" ht="14.25" customHeight="1">
      <c r="A579" s="577" t="s">
        <v>256</v>
      </c>
      <c r="B579" s="577" t="s">
        <v>451</v>
      </c>
      <c r="C579" s="577" t="s">
        <v>450</v>
      </c>
      <c r="D579" s="643" t="s">
        <v>256</v>
      </c>
      <c r="E579" s="643">
        <v>7026</v>
      </c>
      <c r="F579" s="644" t="s">
        <v>256</v>
      </c>
    </row>
    <row r="580" spans="1:6" s="235" customFormat="1" ht="14.25" customHeight="1">
      <c r="A580" s="575" t="s">
        <v>256</v>
      </c>
      <c r="B580" s="575" t="s">
        <v>452</v>
      </c>
      <c r="C580" s="575" t="s">
        <v>453</v>
      </c>
      <c r="D580" s="641">
        <v>19750</v>
      </c>
      <c r="E580" s="641">
        <v>18416.5</v>
      </c>
      <c r="F580" s="642">
        <v>93.25</v>
      </c>
    </row>
    <row r="581" spans="1:6" s="235" customFormat="1" ht="14.25" customHeight="1">
      <c r="A581" s="577" t="s">
        <v>256</v>
      </c>
      <c r="B581" s="577" t="s">
        <v>458</v>
      </c>
      <c r="C581" s="577" t="s">
        <v>459</v>
      </c>
      <c r="D581" s="643" t="s">
        <v>256</v>
      </c>
      <c r="E581" s="643">
        <v>18379</v>
      </c>
      <c r="F581" s="644" t="s">
        <v>256</v>
      </c>
    </row>
    <row r="582" spans="1:6" s="235" customFormat="1" ht="14.25" customHeight="1">
      <c r="A582" s="577" t="s">
        <v>256</v>
      </c>
      <c r="B582" s="577" t="s">
        <v>464</v>
      </c>
      <c r="C582" s="577" t="s">
        <v>453</v>
      </c>
      <c r="D582" s="643" t="s">
        <v>256</v>
      </c>
      <c r="E582" s="643">
        <v>37.5</v>
      </c>
      <c r="F582" s="644" t="s">
        <v>256</v>
      </c>
    </row>
    <row r="583" spans="1:6" s="235" customFormat="1" ht="14.25" customHeight="1">
      <c r="A583" s="575" t="s">
        <v>256</v>
      </c>
      <c r="B583" s="679" t="s">
        <v>1483</v>
      </c>
      <c r="C583" s="680"/>
      <c r="D583" s="641">
        <v>39500</v>
      </c>
      <c r="E583" s="641">
        <v>39459.92</v>
      </c>
      <c r="F583" s="642">
        <v>99.9</v>
      </c>
    </row>
    <row r="584" spans="1:6" s="235" customFormat="1" ht="14.25" customHeight="1">
      <c r="A584" s="647" t="s">
        <v>256</v>
      </c>
      <c r="B584" s="677" t="s">
        <v>942</v>
      </c>
      <c r="C584" s="678"/>
      <c r="D584" s="648">
        <v>39500</v>
      </c>
      <c r="E584" s="648">
        <v>39459.92</v>
      </c>
      <c r="F584" s="649">
        <v>99.9</v>
      </c>
    </row>
    <row r="585" spans="1:6" s="235" customFormat="1" ht="14.25" customHeight="1">
      <c r="A585" s="647" t="s">
        <v>256</v>
      </c>
      <c r="B585" s="677" t="s">
        <v>943</v>
      </c>
      <c r="C585" s="678"/>
      <c r="D585" s="648">
        <v>39500</v>
      </c>
      <c r="E585" s="648">
        <v>39459.92</v>
      </c>
      <c r="F585" s="649">
        <v>99.9</v>
      </c>
    </row>
    <row r="586" spans="1:6" s="235" customFormat="1" ht="14.25" customHeight="1">
      <c r="A586" s="575" t="s">
        <v>256</v>
      </c>
      <c r="B586" s="575" t="s">
        <v>987</v>
      </c>
      <c r="C586" s="575" t="s">
        <v>988</v>
      </c>
      <c r="D586" s="641">
        <v>39500</v>
      </c>
      <c r="E586" s="641">
        <v>39459.92</v>
      </c>
      <c r="F586" s="642">
        <v>99.9</v>
      </c>
    </row>
    <row r="587" spans="1:6" s="235" customFormat="1" ht="14.25" customHeight="1">
      <c r="A587" s="575" t="s">
        <v>983</v>
      </c>
      <c r="B587" s="575" t="s">
        <v>956</v>
      </c>
      <c r="C587" s="575" t="s">
        <v>989</v>
      </c>
      <c r="D587" s="641">
        <v>39500</v>
      </c>
      <c r="E587" s="641">
        <v>39459.92</v>
      </c>
      <c r="F587" s="642">
        <v>99.9</v>
      </c>
    </row>
    <row r="588" spans="1:6" s="235" customFormat="1" ht="14.25" customHeight="1">
      <c r="A588" s="575" t="s">
        <v>256</v>
      </c>
      <c r="B588" s="679" t="s">
        <v>942</v>
      </c>
      <c r="C588" s="680"/>
      <c r="D588" s="641">
        <v>39500</v>
      </c>
      <c r="E588" s="641">
        <v>39459.92</v>
      </c>
      <c r="F588" s="642">
        <v>99.9</v>
      </c>
    </row>
    <row r="589" spans="1:6" s="235" customFormat="1" ht="14.25" customHeight="1">
      <c r="A589" s="575" t="s">
        <v>256</v>
      </c>
      <c r="B589" s="679" t="s">
        <v>943</v>
      </c>
      <c r="C589" s="680"/>
      <c r="D589" s="641">
        <v>39500</v>
      </c>
      <c r="E589" s="641">
        <v>39459.92</v>
      </c>
      <c r="F589" s="642">
        <v>99.9</v>
      </c>
    </row>
    <row r="590" spans="1:6" s="235" customFormat="1" ht="14.25" customHeight="1">
      <c r="A590" s="575" t="s">
        <v>256</v>
      </c>
      <c r="B590" s="575" t="s">
        <v>415</v>
      </c>
      <c r="C590" s="575" t="s">
        <v>416</v>
      </c>
      <c r="D590" s="641">
        <v>1000</v>
      </c>
      <c r="E590" s="641">
        <v>59.99</v>
      </c>
      <c r="F590" s="642">
        <v>6</v>
      </c>
    </row>
    <row r="591" spans="1:6" s="235" customFormat="1" ht="14.25" customHeight="1">
      <c r="A591" s="577" t="s">
        <v>256</v>
      </c>
      <c r="B591" s="577" t="s">
        <v>417</v>
      </c>
      <c r="C591" s="577" t="s">
        <v>418</v>
      </c>
      <c r="D591" s="643" t="s">
        <v>256</v>
      </c>
      <c r="E591" s="643">
        <v>59.99</v>
      </c>
      <c r="F591" s="644" t="s">
        <v>256</v>
      </c>
    </row>
    <row r="592" spans="1:6" s="235" customFormat="1" ht="14.25" customHeight="1">
      <c r="A592" s="575" t="s">
        <v>256</v>
      </c>
      <c r="B592" s="575" t="s">
        <v>429</v>
      </c>
      <c r="C592" s="575" t="s">
        <v>430</v>
      </c>
      <c r="D592" s="641">
        <v>12200</v>
      </c>
      <c r="E592" s="641">
        <v>9470</v>
      </c>
      <c r="F592" s="642">
        <v>77.62</v>
      </c>
    </row>
    <row r="593" spans="1:6" s="235" customFormat="1" ht="14.25" customHeight="1">
      <c r="A593" s="577" t="s">
        <v>256</v>
      </c>
      <c r="B593" s="577" t="s">
        <v>431</v>
      </c>
      <c r="C593" s="577" t="s">
        <v>432</v>
      </c>
      <c r="D593" s="643" t="s">
        <v>256</v>
      </c>
      <c r="E593" s="643">
        <v>5000</v>
      </c>
      <c r="F593" s="644" t="s">
        <v>256</v>
      </c>
    </row>
    <row r="594" spans="1:6" s="235" customFormat="1" ht="14.25" customHeight="1">
      <c r="A594" s="577" t="s">
        <v>256</v>
      </c>
      <c r="B594" s="577" t="s">
        <v>435</v>
      </c>
      <c r="C594" s="577" t="s">
        <v>436</v>
      </c>
      <c r="D594" s="643" t="s">
        <v>256</v>
      </c>
      <c r="E594" s="643">
        <v>970</v>
      </c>
      <c r="F594" s="644" t="s">
        <v>256</v>
      </c>
    </row>
    <row r="595" spans="1:6" s="235" customFormat="1" ht="14.25" customHeight="1">
      <c r="A595" s="577" t="s">
        <v>256</v>
      </c>
      <c r="B595" s="577" t="s">
        <v>447</v>
      </c>
      <c r="C595" s="577" t="s">
        <v>448</v>
      </c>
      <c r="D595" s="643" t="s">
        <v>256</v>
      </c>
      <c r="E595" s="643">
        <v>3500</v>
      </c>
      <c r="F595" s="644" t="s">
        <v>256</v>
      </c>
    </row>
    <row r="596" spans="1:6" s="235" customFormat="1" ht="14.25" customHeight="1">
      <c r="A596" s="575" t="s">
        <v>256</v>
      </c>
      <c r="B596" s="575" t="s">
        <v>449</v>
      </c>
      <c r="C596" s="575" t="s">
        <v>450</v>
      </c>
      <c r="D596" s="641">
        <v>10000</v>
      </c>
      <c r="E596" s="641">
        <v>10388</v>
      </c>
      <c r="F596" s="642">
        <v>103.88</v>
      </c>
    </row>
    <row r="597" spans="1:6" s="235" customFormat="1" ht="14.25" customHeight="1">
      <c r="A597" s="577" t="s">
        <v>256</v>
      </c>
      <c r="B597" s="577" t="s">
        <v>451</v>
      </c>
      <c r="C597" s="577" t="s">
        <v>450</v>
      </c>
      <c r="D597" s="643" t="s">
        <v>256</v>
      </c>
      <c r="E597" s="643">
        <v>10388</v>
      </c>
      <c r="F597" s="644" t="s">
        <v>256</v>
      </c>
    </row>
    <row r="598" spans="1:6" s="235" customFormat="1" ht="14.25" customHeight="1">
      <c r="A598" s="575" t="s">
        <v>256</v>
      </c>
      <c r="B598" s="575" t="s">
        <v>452</v>
      </c>
      <c r="C598" s="575" t="s">
        <v>453</v>
      </c>
      <c r="D598" s="641">
        <v>4400</v>
      </c>
      <c r="E598" s="641">
        <v>7705</v>
      </c>
      <c r="F598" s="642">
        <v>175.11</v>
      </c>
    </row>
    <row r="599" spans="1:6" s="235" customFormat="1" ht="14.25" customHeight="1">
      <c r="A599" s="577" t="s">
        <v>256</v>
      </c>
      <c r="B599" s="577" t="s">
        <v>458</v>
      </c>
      <c r="C599" s="577" t="s">
        <v>459</v>
      </c>
      <c r="D599" s="643" t="s">
        <v>256</v>
      </c>
      <c r="E599" s="643">
        <v>7680</v>
      </c>
      <c r="F599" s="644" t="s">
        <v>256</v>
      </c>
    </row>
    <row r="600" spans="1:6" s="235" customFormat="1" ht="14.25" customHeight="1">
      <c r="A600" s="577" t="s">
        <v>256</v>
      </c>
      <c r="B600" s="577" t="s">
        <v>464</v>
      </c>
      <c r="C600" s="577" t="s">
        <v>453</v>
      </c>
      <c r="D600" s="643" t="s">
        <v>256</v>
      </c>
      <c r="E600" s="643">
        <v>25</v>
      </c>
      <c r="F600" s="644" t="s">
        <v>256</v>
      </c>
    </row>
    <row r="601" spans="1:6" s="235" customFormat="1" ht="14.25" customHeight="1">
      <c r="A601" s="575" t="s">
        <v>256</v>
      </c>
      <c r="B601" s="575" t="s">
        <v>546</v>
      </c>
      <c r="C601" s="575" t="s">
        <v>547</v>
      </c>
      <c r="D601" s="641">
        <v>11900</v>
      </c>
      <c r="E601" s="641">
        <v>11836.93</v>
      </c>
      <c r="F601" s="642">
        <v>99.47</v>
      </c>
    </row>
    <row r="602" spans="1:6" s="235" customFormat="1" ht="14.25" customHeight="1">
      <c r="A602" s="577" t="s">
        <v>256</v>
      </c>
      <c r="B602" s="577" t="s">
        <v>548</v>
      </c>
      <c r="C602" s="577" t="s">
        <v>375</v>
      </c>
      <c r="D602" s="643" t="s">
        <v>256</v>
      </c>
      <c r="E602" s="643">
        <v>11836.93</v>
      </c>
      <c r="F602" s="644" t="s">
        <v>256</v>
      </c>
    </row>
    <row r="603" spans="1:6" s="235" customFormat="1" ht="14.25" customHeight="1">
      <c r="A603" s="577"/>
      <c r="B603" s="577"/>
      <c r="C603" s="577"/>
      <c r="D603" s="643"/>
      <c r="E603" s="643"/>
      <c r="F603" s="644"/>
    </row>
    <row r="604" spans="1:6" s="235" customFormat="1" ht="14.25" customHeight="1">
      <c r="A604" s="578" t="s">
        <v>256</v>
      </c>
      <c r="B604" s="683" t="s">
        <v>1068</v>
      </c>
      <c r="C604" s="684"/>
      <c r="D604" s="645">
        <v>7493160</v>
      </c>
      <c r="E604" s="645">
        <v>6697492.29</v>
      </c>
      <c r="F604" s="646">
        <v>89.38</v>
      </c>
    </row>
    <row r="605" spans="1:6" s="235" customFormat="1" ht="14.25" customHeight="1">
      <c r="A605" s="575" t="s">
        <v>256</v>
      </c>
      <c r="B605" s="679" t="s">
        <v>1484</v>
      </c>
      <c r="C605" s="680"/>
      <c r="D605" s="641">
        <v>7493160</v>
      </c>
      <c r="E605" s="641">
        <v>6697492.29</v>
      </c>
      <c r="F605" s="642">
        <v>89.38</v>
      </c>
    </row>
    <row r="606" spans="1:6" s="235" customFormat="1" ht="14.25" customHeight="1">
      <c r="A606" s="647" t="s">
        <v>256</v>
      </c>
      <c r="B606" s="677" t="s">
        <v>1069</v>
      </c>
      <c r="C606" s="678"/>
      <c r="D606" s="648">
        <v>85000</v>
      </c>
      <c r="E606" s="648">
        <v>86883</v>
      </c>
      <c r="F606" s="649">
        <v>102.22</v>
      </c>
    </row>
    <row r="607" spans="1:6" s="235" customFormat="1" ht="14.25" customHeight="1">
      <c r="A607" s="647" t="s">
        <v>256</v>
      </c>
      <c r="B607" s="677" t="s">
        <v>1070</v>
      </c>
      <c r="C607" s="678"/>
      <c r="D607" s="648">
        <v>85000</v>
      </c>
      <c r="E607" s="648">
        <v>86883</v>
      </c>
      <c r="F607" s="649">
        <v>102.22</v>
      </c>
    </row>
    <row r="608" spans="1:6" s="235" customFormat="1" ht="14.25" customHeight="1">
      <c r="A608" s="647" t="s">
        <v>256</v>
      </c>
      <c r="B608" s="677" t="s">
        <v>944</v>
      </c>
      <c r="C608" s="678"/>
      <c r="D608" s="648">
        <v>2982987</v>
      </c>
      <c r="E608" s="648">
        <v>2273986.46</v>
      </c>
      <c r="F608" s="649">
        <v>76.23</v>
      </c>
    </row>
    <row r="609" spans="1:6" s="235" customFormat="1" ht="14.25" customHeight="1">
      <c r="A609" s="647" t="s">
        <v>256</v>
      </c>
      <c r="B609" s="677" t="s">
        <v>1071</v>
      </c>
      <c r="C609" s="678"/>
      <c r="D609" s="648">
        <v>1367343</v>
      </c>
      <c r="E609" s="648">
        <v>1168840.93</v>
      </c>
      <c r="F609" s="649">
        <v>85.48</v>
      </c>
    </row>
    <row r="610" spans="1:6" s="235" customFormat="1" ht="14.25" customHeight="1">
      <c r="A610" s="647" t="s">
        <v>256</v>
      </c>
      <c r="B610" s="677" t="s">
        <v>1072</v>
      </c>
      <c r="C610" s="678"/>
      <c r="D610" s="648">
        <v>1615644</v>
      </c>
      <c r="E610" s="648">
        <v>1105145.53</v>
      </c>
      <c r="F610" s="649">
        <v>68.4</v>
      </c>
    </row>
    <row r="611" spans="1:6" s="235" customFormat="1" ht="14.25" customHeight="1">
      <c r="A611" s="647" t="s">
        <v>256</v>
      </c>
      <c r="B611" s="677" t="s">
        <v>949</v>
      </c>
      <c r="C611" s="678"/>
      <c r="D611" s="648">
        <v>4385173</v>
      </c>
      <c r="E611" s="648">
        <v>4296622.83</v>
      </c>
      <c r="F611" s="649">
        <v>97.98</v>
      </c>
    </row>
    <row r="612" spans="1:6" s="235" customFormat="1" ht="14.25" customHeight="1">
      <c r="A612" s="647" t="s">
        <v>256</v>
      </c>
      <c r="B612" s="677" t="s">
        <v>1073</v>
      </c>
      <c r="C612" s="678"/>
      <c r="D612" s="648">
        <v>3667177</v>
      </c>
      <c r="E612" s="648">
        <v>3667177</v>
      </c>
      <c r="F612" s="649">
        <v>100</v>
      </c>
    </row>
    <row r="613" spans="1:6" s="235" customFormat="1" ht="14.25" customHeight="1">
      <c r="A613" s="647" t="s">
        <v>256</v>
      </c>
      <c r="B613" s="677" t="s">
        <v>1089</v>
      </c>
      <c r="C613" s="678"/>
      <c r="D613" s="648">
        <v>50000</v>
      </c>
      <c r="E613" s="648">
        <v>39906.25</v>
      </c>
      <c r="F613" s="649">
        <v>79.81</v>
      </c>
    </row>
    <row r="614" spans="1:6" s="235" customFormat="1" ht="14.25" customHeight="1">
      <c r="A614" s="647" t="s">
        <v>256</v>
      </c>
      <c r="B614" s="677" t="s">
        <v>1074</v>
      </c>
      <c r="C614" s="678"/>
      <c r="D614" s="648">
        <v>667996</v>
      </c>
      <c r="E614" s="648">
        <v>589539.58</v>
      </c>
      <c r="F614" s="649">
        <v>88.25</v>
      </c>
    </row>
    <row r="615" spans="1:6" s="235" customFormat="1" ht="14.25" customHeight="1">
      <c r="A615" s="647" t="s">
        <v>256</v>
      </c>
      <c r="B615" s="677" t="s">
        <v>1075</v>
      </c>
      <c r="C615" s="678"/>
      <c r="D615" s="648">
        <v>40000</v>
      </c>
      <c r="E615" s="648">
        <v>40000</v>
      </c>
      <c r="F615" s="649">
        <v>100</v>
      </c>
    </row>
    <row r="616" spans="1:6" s="235" customFormat="1" ht="14.25" customHeight="1">
      <c r="A616" s="647" t="s">
        <v>256</v>
      </c>
      <c r="B616" s="677" t="s">
        <v>1076</v>
      </c>
      <c r="C616" s="678"/>
      <c r="D616" s="648">
        <v>40000</v>
      </c>
      <c r="E616" s="648">
        <v>40000</v>
      </c>
      <c r="F616" s="649">
        <v>100</v>
      </c>
    </row>
    <row r="617" spans="1:6" s="235" customFormat="1" ht="14.25" customHeight="1">
      <c r="A617" s="575" t="s">
        <v>256</v>
      </c>
      <c r="B617" s="575" t="s">
        <v>990</v>
      </c>
      <c r="C617" s="575" t="s">
        <v>991</v>
      </c>
      <c r="D617" s="641">
        <v>7493160</v>
      </c>
      <c r="E617" s="641">
        <v>6697492.29</v>
      </c>
      <c r="F617" s="642">
        <v>89.38</v>
      </c>
    </row>
    <row r="618" spans="1:6" s="235" customFormat="1" ht="14.25" customHeight="1">
      <c r="A618" s="575" t="s">
        <v>992</v>
      </c>
      <c r="B618" s="575" t="s">
        <v>956</v>
      </c>
      <c r="C618" s="575" t="s">
        <v>1077</v>
      </c>
      <c r="D618" s="641">
        <v>3667177</v>
      </c>
      <c r="E618" s="641">
        <v>3667177</v>
      </c>
      <c r="F618" s="642">
        <v>100</v>
      </c>
    </row>
    <row r="619" spans="1:6" s="235" customFormat="1" ht="14.25" customHeight="1">
      <c r="A619" s="575" t="s">
        <v>256</v>
      </c>
      <c r="B619" s="679" t="s">
        <v>949</v>
      </c>
      <c r="C619" s="680"/>
      <c r="D619" s="641">
        <v>3667177</v>
      </c>
      <c r="E619" s="641">
        <v>3667177</v>
      </c>
      <c r="F619" s="642">
        <v>100</v>
      </c>
    </row>
    <row r="620" spans="1:6" s="235" customFormat="1" ht="14.25" customHeight="1">
      <c r="A620" s="575" t="s">
        <v>256</v>
      </c>
      <c r="B620" s="679" t="s">
        <v>1073</v>
      </c>
      <c r="C620" s="680"/>
      <c r="D620" s="641">
        <v>3667177</v>
      </c>
      <c r="E620" s="641">
        <v>3667177</v>
      </c>
      <c r="F620" s="642">
        <v>100</v>
      </c>
    </row>
    <row r="621" spans="1:6" s="235" customFormat="1" ht="14.25" customHeight="1">
      <c r="A621" s="575" t="s">
        <v>256</v>
      </c>
      <c r="B621" s="575" t="s">
        <v>386</v>
      </c>
      <c r="C621" s="575" t="s">
        <v>387</v>
      </c>
      <c r="D621" s="641">
        <v>2717415</v>
      </c>
      <c r="E621" s="641">
        <v>2717415</v>
      </c>
      <c r="F621" s="642">
        <v>100</v>
      </c>
    </row>
    <row r="622" spans="1:6" s="235" customFormat="1" ht="14.25" customHeight="1">
      <c r="A622" s="577" t="s">
        <v>256</v>
      </c>
      <c r="B622" s="577" t="s">
        <v>388</v>
      </c>
      <c r="C622" s="577" t="s">
        <v>389</v>
      </c>
      <c r="D622" s="643" t="s">
        <v>256</v>
      </c>
      <c r="E622" s="643">
        <v>2717415</v>
      </c>
      <c r="F622" s="644" t="s">
        <v>256</v>
      </c>
    </row>
    <row r="623" spans="1:6" s="235" customFormat="1" ht="14.25" customHeight="1">
      <c r="A623" s="575" t="s">
        <v>256</v>
      </c>
      <c r="B623" s="575" t="s">
        <v>395</v>
      </c>
      <c r="C623" s="575" t="s">
        <v>396</v>
      </c>
      <c r="D623" s="641">
        <v>582000</v>
      </c>
      <c r="E623" s="641">
        <v>582000</v>
      </c>
      <c r="F623" s="642">
        <v>100</v>
      </c>
    </row>
    <row r="624" spans="1:6" s="235" customFormat="1" ht="14.25" customHeight="1">
      <c r="A624" s="577" t="s">
        <v>256</v>
      </c>
      <c r="B624" s="577" t="s">
        <v>397</v>
      </c>
      <c r="C624" s="577" t="s">
        <v>398</v>
      </c>
      <c r="D624" s="643" t="s">
        <v>256</v>
      </c>
      <c r="E624" s="643">
        <v>181000</v>
      </c>
      <c r="F624" s="644" t="s">
        <v>256</v>
      </c>
    </row>
    <row r="625" spans="1:6" s="235" customFormat="1" ht="14.25" customHeight="1">
      <c r="A625" s="577" t="s">
        <v>256</v>
      </c>
      <c r="B625" s="577" t="s">
        <v>399</v>
      </c>
      <c r="C625" s="577" t="s">
        <v>400</v>
      </c>
      <c r="D625" s="643" t="s">
        <v>256</v>
      </c>
      <c r="E625" s="643">
        <v>401000</v>
      </c>
      <c r="F625" s="644" t="s">
        <v>256</v>
      </c>
    </row>
    <row r="626" spans="1:6" s="235" customFormat="1" ht="14.25" customHeight="1">
      <c r="A626" s="575" t="s">
        <v>256</v>
      </c>
      <c r="B626" s="575" t="s">
        <v>405</v>
      </c>
      <c r="C626" s="575" t="s">
        <v>406</v>
      </c>
      <c r="D626" s="641">
        <v>100000</v>
      </c>
      <c r="E626" s="641">
        <v>100000</v>
      </c>
      <c r="F626" s="642">
        <v>100</v>
      </c>
    </row>
    <row r="627" spans="1:6" s="235" customFormat="1" ht="14.25" customHeight="1">
      <c r="A627" s="577" t="s">
        <v>256</v>
      </c>
      <c r="B627" s="577" t="s">
        <v>409</v>
      </c>
      <c r="C627" s="577" t="s">
        <v>410</v>
      </c>
      <c r="D627" s="643" t="s">
        <v>256</v>
      </c>
      <c r="E627" s="643">
        <v>100000</v>
      </c>
      <c r="F627" s="644" t="s">
        <v>256</v>
      </c>
    </row>
    <row r="628" spans="1:6" s="235" customFormat="1" ht="14.25" customHeight="1">
      <c r="A628" s="575" t="s">
        <v>256</v>
      </c>
      <c r="B628" s="575" t="s">
        <v>415</v>
      </c>
      <c r="C628" s="575" t="s">
        <v>416</v>
      </c>
      <c r="D628" s="641">
        <v>132667</v>
      </c>
      <c r="E628" s="641">
        <v>132667</v>
      </c>
      <c r="F628" s="642">
        <v>100</v>
      </c>
    </row>
    <row r="629" spans="1:6" s="235" customFormat="1" ht="14.25" customHeight="1">
      <c r="A629" s="577" t="s">
        <v>256</v>
      </c>
      <c r="B629" s="577" t="s">
        <v>421</v>
      </c>
      <c r="C629" s="577" t="s">
        <v>422</v>
      </c>
      <c r="D629" s="643" t="s">
        <v>256</v>
      </c>
      <c r="E629" s="643">
        <v>101667</v>
      </c>
      <c r="F629" s="644" t="s">
        <v>256</v>
      </c>
    </row>
    <row r="630" spans="1:6" s="235" customFormat="1" ht="14.25" customHeight="1">
      <c r="A630" s="577" t="s">
        <v>256</v>
      </c>
      <c r="B630" s="577" t="s">
        <v>423</v>
      </c>
      <c r="C630" s="577" t="s">
        <v>424</v>
      </c>
      <c r="D630" s="643" t="s">
        <v>256</v>
      </c>
      <c r="E630" s="643">
        <v>17000</v>
      </c>
      <c r="F630" s="644" t="s">
        <v>256</v>
      </c>
    </row>
    <row r="631" spans="1:6" s="235" customFormat="1" ht="14.25" customHeight="1">
      <c r="A631" s="577" t="s">
        <v>256</v>
      </c>
      <c r="B631" s="577" t="s">
        <v>427</v>
      </c>
      <c r="C631" s="577" t="s">
        <v>428</v>
      </c>
      <c r="D631" s="643" t="s">
        <v>256</v>
      </c>
      <c r="E631" s="643">
        <v>14000</v>
      </c>
      <c r="F631" s="644" t="s">
        <v>256</v>
      </c>
    </row>
    <row r="632" spans="1:6" s="235" customFormat="1" ht="14.25" customHeight="1">
      <c r="A632" s="575" t="s">
        <v>256</v>
      </c>
      <c r="B632" s="575" t="s">
        <v>429</v>
      </c>
      <c r="C632" s="575" t="s">
        <v>430</v>
      </c>
      <c r="D632" s="641">
        <v>95095</v>
      </c>
      <c r="E632" s="641">
        <v>95095</v>
      </c>
      <c r="F632" s="642">
        <v>100</v>
      </c>
    </row>
    <row r="633" spans="1:6" s="235" customFormat="1" ht="14.25" customHeight="1">
      <c r="A633" s="577" t="s">
        <v>256</v>
      </c>
      <c r="B633" s="577" t="s">
        <v>431</v>
      </c>
      <c r="C633" s="577" t="s">
        <v>432</v>
      </c>
      <c r="D633" s="643" t="s">
        <v>256</v>
      </c>
      <c r="E633" s="643">
        <v>20000</v>
      </c>
      <c r="F633" s="644" t="s">
        <v>256</v>
      </c>
    </row>
    <row r="634" spans="1:6" s="235" customFormat="1" ht="14.25" customHeight="1">
      <c r="A634" s="577" t="s">
        <v>256</v>
      </c>
      <c r="B634" s="577" t="s">
        <v>433</v>
      </c>
      <c r="C634" s="577" t="s">
        <v>434</v>
      </c>
      <c r="D634" s="643" t="s">
        <v>256</v>
      </c>
      <c r="E634" s="643">
        <v>65095</v>
      </c>
      <c r="F634" s="644" t="s">
        <v>256</v>
      </c>
    </row>
    <row r="635" spans="1:6" s="236" customFormat="1" ht="14.25" customHeight="1">
      <c r="A635" s="577" t="s">
        <v>256</v>
      </c>
      <c r="B635" s="577" t="s">
        <v>437</v>
      </c>
      <c r="C635" s="577" t="s">
        <v>438</v>
      </c>
      <c r="D635" s="643" t="s">
        <v>256</v>
      </c>
      <c r="E635" s="643">
        <v>10000</v>
      </c>
      <c r="F635" s="644" t="s">
        <v>256</v>
      </c>
    </row>
    <row r="636" spans="1:6" s="235" customFormat="1" ht="14.25" customHeight="1">
      <c r="A636" s="575" t="s">
        <v>256</v>
      </c>
      <c r="B636" s="575" t="s">
        <v>452</v>
      </c>
      <c r="C636" s="575" t="s">
        <v>453</v>
      </c>
      <c r="D636" s="641">
        <v>40000</v>
      </c>
      <c r="E636" s="641">
        <v>40000</v>
      </c>
      <c r="F636" s="642">
        <v>100</v>
      </c>
    </row>
    <row r="637" spans="1:6" s="239" customFormat="1" ht="14.25" customHeight="1">
      <c r="A637" s="577" t="s">
        <v>256</v>
      </c>
      <c r="B637" s="577" t="s">
        <v>456</v>
      </c>
      <c r="C637" s="577" t="s">
        <v>457</v>
      </c>
      <c r="D637" s="643" t="s">
        <v>256</v>
      </c>
      <c r="E637" s="643">
        <v>40000</v>
      </c>
      <c r="F637" s="644" t="s">
        <v>256</v>
      </c>
    </row>
    <row r="638" spans="1:6" s="235" customFormat="1" ht="14.25" customHeight="1">
      <c r="A638" s="575" t="s">
        <v>992</v>
      </c>
      <c r="B638" s="575" t="s">
        <v>1006</v>
      </c>
      <c r="C638" s="575" t="s">
        <v>1077</v>
      </c>
      <c r="D638" s="641">
        <v>2853983</v>
      </c>
      <c r="E638" s="641">
        <v>2320960.91</v>
      </c>
      <c r="F638" s="642">
        <v>81.32</v>
      </c>
    </row>
    <row r="639" spans="1:6" s="235" customFormat="1" ht="14.25" customHeight="1">
      <c r="A639" s="575" t="s">
        <v>256</v>
      </c>
      <c r="B639" s="679" t="s">
        <v>1069</v>
      </c>
      <c r="C639" s="680"/>
      <c r="D639" s="641">
        <v>85000</v>
      </c>
      <c r="E639" s="641">
        <v>86883</v>
      </c>
      <c r="F639" s="642">
        <v>102.22</v>
      </c>
    </row>
    <row r="640" spans="1:6" s="235" customFormat="1" ht="14.25" customHeight="1">
      <c r="A640" s="575" t="s">
        <v>256</v>
      </c>
      <c r="B640" s="679" t="s">
        <v>1070</v>
      </c>
      <c r="C640" s="680"/>
      <c r="D640" s="641">
        <v>85000</v>
      </c>
      <c r="E640" s="641">
        <v>86883</v>
      </c>
      <c r="F640" s="642">
        <v>102.22</v>
      </c>
    </row>
    <row r="641" spans="1:6" s="235" customFormat="1" ht="14.25" customHeight="1">
      <c r="A641" s="575" t="s">
        <v>256</v>
      </c>
      <c r="B641" s="575" t="s">
        <v>415</v>
      </c>
      <c r="C641" s="575" t="s">
        <v>416</v>
      </c>
      <c r="D641" s="641">
        <v>48500</v>
      </c>
      <c r="E641" s="641">
        <v>50876.69</v>
      </c>
      <c r="F641" s="642">
        <v>104.9</v>
      </c>
    </row>
    <row r="642" spans="1:6" s="235" customFormat="1" ht="14.25" customHeight="1">
      <c r="A642" s="577" t="s">
        <v>256</v>
      </c>
      <c r="B642" s="577" t="s">
        <v>425</v>
      </c>
      <c r="C642" s="577" t="s">
        <v>426</v>
      </c>
      <c r="D642" s="643" t="s">
        <v>256</v>
      </c>
      <c r="E642" s="643">
        <v>23500</v>
      </c>
      <c r="F642" s="644" t="s">
        <v>256</v>
      </c>
    </row>
    <row r="643" spans="1:6" s="235" customFormat="1" ht="14.25" customHeight="1">
      <c r="A643" s="577" t="s">
        <v>256</v>
      </c>
      <c r="B643" s="577" t="s">
        <v>427</v>
      </c>
      <c r="C643" s="577" t="s">
        <v>428</v>
      </c>
      <c r="D643" s="643" t="s">
        <v>256</v>
      </c>
      <c r="E643" s="643">
        <v>27376.69</v>
      </c>
      <c r="F643" s="644" t="s">
        <v>256</v>
      </c>
    </row>
    <row r="644" spans="1:6" s="235" customFormat="1" ht="14.25" customHeight="1">
      <c r="A644" s="575" t="s">
        <v>256</v>
      </c>
      <c r="B644" s="575" t="s">
        <v>429</v>
      </c>
      <c r="C644" s="575" t="s">
        <v>430</v>
      </c>
      <c r="D644" s="641">
        <v>27000</v>
      </c>
      <c r="E644" s="641">
        <v>27000</v>
      </c>
      <c r="F644" s="642">
        <v>100</v>
      </c>
    </row>
    <row r="645" spans="1:6" s="235" customFormat="1" ht="14.25" customHeight="1">
      <c r="A645" s="577" t="s">
        <v>256</v>
      </c>
      <c r="B645" s="577" t="s">
        <v>437</v>
      </c>
      <c r="C645" s="577" t="s">
        <v>438</v>
      </c>
      <c r="D645" s="643" t="s">
        <v>256</v>
      </c>
      <c r="E645" s="643">
        <v>2000</v>
      </c>
      <c r="F645" s="644" t="s">
        <v>256</v>
      </c>
    </row>
    <row r="646" spans="1:6" s="235" customFormat="1" ht="14.25" customHeight="1">
      <c r="A646" s="577" t="s">
        <v>256</v>
      </c>
      <c r="B646" s="577" t="s">
        <v>443</v>
      </c>
      <c r="C646" s="577" t="s">
        <v>444</v>
      </c>
      <c r="D646" s="643" t="s">
        <v>256</v>
      </c>
      <c r="E646" s="643">
        <v>13000</v>
      </c>
      <c r="F646" s="644" t="s">
        <v>256</v>
      </c>
    </row>
    <row r="647" spans="1:6" s="235" customFormat="1" ht="14.25" customHeight="1">
      <c r="A647" s="577" t="s">
        <v>256</v>
      </c>
      <c r="B647" s="577" t="s">
        <v>445</v>
      </c>
      <c r="C647" s="577" t="s">
        <v>446</v>
      </c>
      <c r="D647" s="643" t="s">
        <v>256</v>
      </c>
      <c r="E647" s="643">
        <v>12000</v>
      </c>
      <c r="F647" s="644" t="s">
        <v>256</v>
      </c>
    </row>
    <row r="648" spans="1:6" s="235" customFormat="1" ht="14.25" customHeight="1">
      <c r="A648" s="575" t="s">
        <v>256</v>
      </c>
      <c r="B648" s="575" t="s">
        <v>452</v>
      </c>
      <c r="C648" s="575" t="s">
        <v>453</v>
      </c>
      <c r="D648" s="641">
        <v>9000</v>
      </c>
      <c r="E648" s="641">
        <v>9000</v>
      </c>
      <c r="F648" s="642">
        <v>100</v>
      </c>
    </row>
    <row r="649" spans="1:6" s="235" customFormat="1" ht="14.25" customHeight="1">
      <c r="A649" s="577" t="s">
        <v>256</v>
      </c>
      <c r="B649" s="577" t="s">
        <v>464</v>
      </c>
      <c r="C649" s="577" t="s">
        <v>453</v>
      </c>
      <c r="D649" s="643" t="s">
        <v>256</v>
      </c>
      <c r="E649" s="643">
        <v>9000</v>
      </c>
      <c r="F649" s="644" t="s">
        <v>256</v>
      </c>
    </row>
    <row r="650" spans="1:6" s="235" customFormat="1" ht="14.25" customHeight="1">
      <c r="A650" s="575" t="s">
        <v>256</v>
      </c>
      <c r="B650" s="575" t="s">
        <v>471</v>
      </c>
      <c r="C650" s="575" t="s">
        <v>472</v>
      </c>
      <c r="D650" s="641">
        <v>500</v>
      </c>
      <c r="E650" s="641">
        <v>6.31</v>
      </c>
      <c r="F650" s="642">
        <v>1.26</v>
      </c>
    </row>
    <row r="651" spans="1:6" s="235" customFormat="1" ht="14.25" customHeight="1">
      <c r="A651" s="577" t="s">
        <v>256</v>
      </c>
      <c r="B651" s="577" t="s">
        <v>476</v>
      </c>
      <c r="C651" s="577" t="s">
        <v>477</v>
      </c>
      <c r="D651" s="643" t="s">
        <v>256</v>
      </c>
      <c r="E651" s="643">
        <v>6.31</v>
      </c>
      <c r="F651" s="644" t="s">
        <v>256</v>
      </c>
    </row>
    <row r="652" spans="1:6" s="235" customFormat="1" ht="14.25" customHeight="1">
      <c r="A652" s="575" t="s">
        <v>256</v>
      </c>
      <c r="B652" s="679" t="s">
        <v>944</v>
      </c>
      <c r="C652" s="680"/>
      <c r="D652" s="641">
        <v>2100987</v>
      </c>
      <c r="E652" s="641">
        <v>1644538.33</v>
      </c>
      <c r="F652" s="642">
        <v>78.27</v>
      </c>
    </row>
    <row r="653" spans="1:6" s="235" customFormat="1" ht="14.25" customHeight="1">
      <c r="A653" s="575" t="s">
        <v>256</v>
      </c>
      <c r="B653" s="679" t="s">
        <v>1071</v>
      </c>
      <c r="C653" s="680"/>
      <c r="D653" s="641">
        <v>1367343</v>
      </c>
      <c r="E653" s="641">
        <v>1168840.93</v>
      </c>
      <c r="F653" s="642">
        <v>85.48</v>
      </c>
    </row>
    <row r="654" spans="1:6" s="235" customFormat="1" ht="14.25" customHeight="1">
      <c r="A654" s="575" t="s">
        <v>256</v>
      </c>
      <c r="B654" s="575" t="s">
        <v>386</v>
      </c>
      <c r="C654" s="575" t="s">
        <v>387</v>
      </c>
      <c r="D654" s="641">
        <v>664804</v>
      </c>
      <c r="E654" s="641">
        <v>610084.55</v>
      </c>
      <c r="F654" s="642">
        <v>91.77</v>
      </c>
    </row>
    <row r="655" spans="1:6" s="235" customFormat="1" ht="14.25" customHeight="1">
      <c r="A655" s="577" t="s">
        <v>256</v>
      </c>
      <c r="B655" s="577" t="s">
        <v>388</v>
      </c>
      <c r="C655" s="577" t="s">
        <v>389</v>
      </c>
      <c r="D655" s="643" t="s">
        <v>256</v>
      </c>
      <c r="E655" s="643">
        <v>523714.71</v>
      </c>
      <c r="F655" s="644" t="s">
        <v>256</v>
      </c>
    </row>
    <row r="656" spans="1:6" s="235" customFormat="1" ht="14.25" customHeight="1">
      <c r="A656" s="577" t="s">
        <v>256</v>
      </c>
      <c r="B656" s="577" t="s">
        <v>390</v>
      </c>
      <c r="C656" s="577" t="s">
        <v>391</v>
      </c>
      <c r="D656" s="643" t="s">
        <v>256</v>
      </c>
      <c r="E656" s="643">
        <v>86369.84</v>
      </c>
      <c r="F656" s="644" t="s">
        <v>256</v>
      </c>
    </row>
    <row r="657" spans="1:6" s="235" customFormat="1" ht="14.25" customHeight="1">
      <c r="A657" s="575" t="s">
        <v>256</v>
      </c>
      <c r="B657" s="575" t="s">
        <v>392</v>
      </c>
      <c r="C657" s="575" t="s">
        <v>393</v>
      </c>
      <c r="D657" s="641">
        <v>173324</v>
      </c>
      <c r="E657" s="641">
        <v>153147.13</v>
      </c>
      <c r="F657" s="642">
        <v>88.36</v>
      </c>
    </row>
    <row r="658" spans="1:6" s="235" customFormat="1" ht="14.25" customHeight="1">
      <c r="A658" s="577" t="s">
        <v>256</v>
      </c>
      <c r="B658" s="577" t="s">
        <v>394</v>
      </c>
      <c r="C658" s="577" t="s">
        <v>393</v>
      </c>
      <c r="D658" s="643" t="s">
        <v>256</v>
      </c>
      <c r="E658" s="643">
        <v>153147.13</v>
      </c>
      <c r="F658" s="644" t="s">
        <v>256</v>
      </c>
    </row>
    <row r="659" spans="1:6" s="236" customFormat="1" ht="14.25" customHeight="1">
      <c r="A659" s="575" t="s">
        <v>256</v>
      </c>
      <c r="B659" s="575" t="s">
        <v>395</v>
      </c>
      <c r="C659" s="575" t="s">
        <v>396</v>
      </c>
      <c r="D659" s="641">
        <v>228748</v>
      </c>
      <c r="E659" s="641">
        <v>131159.47</v>
      </c>
      <c r="F659" s="642">
        <v>57.34</v>
      </c>
    </row>
    <row r="660" spans="1:6" s="235" customFormat="1" ht="14.25" customHeight="1">
      <c r="A660" s="577" t="s">
        <v>256</v>
      </c>
      <c r="B660" s="577" t="s">
        <v>397</v>
      </c>
      <c r="C660" s="577" t="s">
        <v>398</v>
      </c>
      <c r="D660" s="643" t="s">
        <v>256</v>
      </c>
      <c r="E660" s="643">
        <v>57883.06</v>
      </c>
      <c r="F660" s="644" t="s">
        <v>256</v>
      </c>
    </row>
    <row r="661" spans="1:6" s="235" customFormat="1" ht="14.25" customHeight="1">
      <c r="A661" s="577" t="s">
        <v>256</v>
      </c>
      <c r="B661" s="577" t="s">
        <v>399</v>
      </c>
      <c r="C661" s="577" t="s">
        <v>400</v>
      </c>
      <c r="D661" s="643" t="s">
        <v>256</v>
      </c>
      <c r="E661" s="643">
        <v>70464.63</v>
      </c>
      <c r="F661" s="644" t="s">
        <v>256</v>
      </c>
    </row>
    <row r="662" spans="1:6" s="235" customFormat="1" ht="14.25" customHeight="1">
      <c r="A662" s="577" t="s">
        <v>256</v>
      </c>
      <c r="B662" s="577" t="s">
        <v>401</v>
      </c>
      <c r="C662" s="577" t="s">
        <v>402</v>
      </c>
      <c r="D662" s="643" t="s">
        <v>256</v>
      </c>
      <c r="E662" s="643">
        <v>2811.78</v>
      </c>
      <c r="F662" s="644" t="s">
        <v>256</v>
      </c>
    </row>
    <row r="663" spans="1:6" s="235" customFormat="1" ht="14.25" customHeight="1">
      <c r="A663" s="575" t="s">
        <v>256</v>
      </c>
      <c r="B663" s="575" t="s">
        <v>405</v>
      </c>
      <c r="C663" s="575" t="s">
        <v>406</v>
      </c>
      <c r="D663" s="641">
        <v>122940</v>
      </c>
      <c r="E663" s="641">
        <v>120233.39</v>
      </c>
      <c r="F663" s="642">
        <v>97.8</v>
      </c>
    </row>
    <row r="664" spans="1:6" s="235" customFormat="1" ht="14.25" customHeight="1">
      <c r="A664" s="577" t="s">
        <v>256</v>
      </c>
      <c r="B664" s="577" t="s">
        <v>407</v>
      </c>
      <c r="C664" s="577" t="s">
        <v>408</v>
      </c>
      <c r="D664" s="643" t="s">
        <v>256</v>
      </c>
      <c r="E664" s="643">
        <v>1324.39</v>
      </c>
      <c r="F664" s="644" t="s">
        <v>256</v>
      </c>
    </row>
    <row r="665" spans="1:6" s="235" customFormat="1" ht="14.25" customHeight="1">
      <c r="A665" s="577" t="s">
        <v>256</v>
      </c>
      <c r="B665" s="577" t="s">
        <v>409</v>
      </c>
      <c r="C665" s="577" t="s">
        <v>410</v>
      </c>
      <c r="D665" s="643" t="s">
        <v>256</v>
      </c>
      <c r="E665" s="643">
        <v>115550</v>
      </c>
      <c r="F665" s="644" t="s">
        <v>256</v>
      </c>
    </row>
    <row r="666" spans="1:6" s="235" customFormat="1" ht="14.25" customHeight="1">
      <c r="A666" s="577" t="s">
        <v>256</v>
      </c>
      <c r="B666" s="577" t="s">
        <v>411</v>
      </c>
      <c r="C666" s="577" t="s">
        <v>412</v>
      </c>
      <c r="D666" s="643" t="s">
        <v>256</v>
      </c>
      <c r="E666" s="643">
        <v>3359</v>
      </c>
      <c r="F666" s="644" t="s">
        <v>256</v>
      </c>
    </row>
    <row r="667" spans="1:6" s="235" customFormat="1" ht="14.25" customHeight="1">
      <c r="A667" s="577" t="s">
        <v>256</v>
      </c>
      <c r="B667" s="577" t="s">
        <v>413</v>
      </c>
      <c r="C667" s="577" t="s">
        <v>414</v>
      </c>
      <c r="D667" s="643" t="s">
        <v>256</v>
      </c>
      <c r="E667" s="643">
        <v>0</v>
      </c>
      <c r="F667" s="644" t="s">
        <v>256</v>
      </c>
    </row>
    <row r="668" spans="1:6" s="235" customFormat="1" ht="14.25" customHeight="1">
      <c r="A668" s="575" t="s">
        <v>256</v>
      </c>
      <c r="B668" s="575" t="s">
        <v>415</v>
      </c>
      <c r="C668" s="575" t="s">
        <v>416</v>
      </c>
      <c r="D668" s="641">
        <v>52065</v>
      </c>
      <c r="E668" s="641">
        <v>50657.05</v>
      </c>
      <c r="F668" s="642">
        <v>97.3</v>
      </c>
    </row>
    <row r="669" spans="1:6" s="235" customFormat="1" ht="14.25" customHeight="1">
      <c r="A669" s="577" t="s">
        <v>256</v>
      </c>
      <c r="B669" s="577" t="s">
        <v>417</v>
      </c>
      <c r="C669" s="577" t="s">
        <v>418</v>
      </c>
      <c r="D669" s="643" t="s">
        <v>256</v>
      </c>
      <c r="E669" s="643">
        <v>18139</v>
      </c>
      <c r="F669" s="644" t="s">
        <v>256</v>
      </c>
    </row>
    <row r="670" spans="1:6" s="235" customFormat="1" ht="14.25" customHeight="1">
      <c r="A670" s="577" t="s">
        <v>256</v>
      </c>
      <c r="B670" s="577" t="s">
        <v>421</v>
      </c>
      <c r="C670" s="577" t="s">
        <v>422</v>
      </c>
      <c r="D670" s="643" t="s">
        <v>256</v>
      </c>
      <c r="E670" s="643">
        <v>31575</v>
      </c>
      <c r="F670" s="644" t="s">
        <v>256</v>
      </c>
    </row>
    <row r="671" spans="1:6" s="235" customFormat="1" ht="14.25" customHeight="1">
      <c r="A671" s="577" t="s">
        <v>256</v>
      </c>
      <c r="B671" s="577" t="s">
        <v>423</v>
      </c>
      <c r="C671" s="577" t="s">
        <v>424</v>
      </c>
      <c r="D671" s="643" t="s">
        <v>256</v>
      </c>
      <c r="E671" s="643">
        <v>943.05</v>
      </c>
      <c r="F671" s="644" t="s">
        <v>256</v>
      </c>
    </row>
    <row r="672" spans="1:6" s="235" customFormat="1" ht="14.25" customHeight="1">
      <c r="A672" s="575" t="s">
        <v>256</v>
      </c>
      <c r="B672" s="575" t="s">
        <v>429</v>
      </c>
      <c r="C672" s="575" t="s">
        <v>430</v>
      </c>
      <c r="D672" s="641">
        <v>70642</v>
      </c>
      <c r="E672" s="641">
        <v>62480.14</v>
      </c>
      <c r="F672" s="642">
        <v>88.45</v>
      </c>
    </row>
    <row r="673" spans="1:6" s="235" customFormat="1" ht="14.25" customHeight="1">
      <c r="A673" s="577" t="s">
        <v>256</v>
      </c>
      <c r="B673" s="577" t="s">
        <v>431</v>
      </c>
      <c r="C673" s="577" t="s">
        <v>432</v>
      </c>
      <c r="D673" s="643" t="s">
        <v>256</v>
      </c>
      <c r="E673" s="643">
        <v>5860.66</v>
      </c>
      <c r="F673" s="644" t="s">
        <v>256</v>
      </c>
    </row>
    <row r="674" spans="1:6" s="235" customFormat="1" ht="14.25" customHeight="1">
      <c r="A674" s="577" t="s">
        <v>256</v>
      </c>
      <c r="B674" s="577" t="s">
        <v>433</v>
      </c>
      <c r="C674" s="577" t="s">
        <v>434</v>
      </c>
      <c r="D674" s="643" t="s">
        <v>256</v>
      </c>
      <c r="E674" s="643">
        <v>27647</v>
      </c>
      <c r="F674" s="644" t="s">
        <v>256</v>
      </c>
    </row>
    <row r="675" spans="1:6" s="235" customFormat="1" ht="14.25" customHeight="1">
      <c r="A675" s="577" t="s">
        <v>256</v>
      </c>
      <c r="B675" s="577" t="s">
        <v>437</v>
      </c>
      <c r="C675" s="577" t="s">
        <v>438</v>
      </c>
      <c r="D675" s="643" t="s">
        <v>256</v>
      </c>
      <c r="E675" s="643">
        <v>4213.31</v>
      </c>
      <c r="F675" s="644" t="s">
        <v>256</v>
      </c>
    </row>
    <row r="676" spans="1:6" s="235" customFormat="1" ht="14.25" customHeight="1">
      <c r="A676" s="577" t="s">
        <v>256</v>
      </c>
      <c r="B676" s="577" t="s">
        <v>441</v>
      </c>
      <c r="C676" s="577" t="s">
        <v>442</v>
      </c>
      <c r="D676" s="643" t="s">
        <v>256</v>
      </c>
      <c r="E676" s="643">
        <v>644.94</v>
      </c>
      <c r="F676" s="644" t="s">
        <v>256</v>
      </c>
    </row>
    <row r="677" spans="1:6" s="235" customFormat="1" ht="14.25" customHeight="1">
      <c r="A677" s="577" t="s">
        <v>256</v>
      </c>
      <c r="B677" s="577" t="s">
        <v>443</v>
      </c>
      <c r="C677" s="577" t="s">
        <v>444</v>
      </c>
      <c r="D677" s="643" t="s">
        <v>256</v>
      </c>
      <c r="E677" s="643">
        <v>10077</v>
      </c>
      <c r="F677" s="644" t="s">
        <v>256</v>
      </c>
    </row>
    <row r="678" spans="1:6" s="235" customFormat="1" ht="14.25" customHeight="1">
      <c r="A678" s="577" t="s">
        <v>256</v>
      </c>
      <c r="B678" s="577" t="s">
        <v>445</v>
      </c>
      <c r="C678" s="577" t="s">
        <v>446</v>
      </c>
      <c r="D678" s="643" t="s">
        <v>256</v>
      </c>
      <c r="E678" s="643">
        <v>6718</v>
      </c>
      <c r="F678" s="644" t="s">
        <v>256</v>
      </c>
    </row>
    <row r="679" spans="1:6" s="235" customFormat="1" ht="14.25" customHeight="1">
      <c r="A679" s="577" t="s">
        <v>256</v>
      </c>
      <c r="B679" s="577" t="s">
        <v>447</v>
      </c>
      <c r="C679" s="577" t="s">
        <v>448</v>
      </c>
      <c r="D679" s="643" t="s">
        <v>256</v>
      </c>
      <c r="E679" s="643">
        <v>7319.23</v>
      </c>
      <c r="F679" s="644" t="s">
        <v>256</v>
      </c>
    </row>
    <row r="680" spans="1:6" s="235" customFormat="1" ht="14.25" customHeight="1">
      <c r="A680" s="575" t="s">
        <v>256</v>
      </c>
      <c r="B680" s="575" t="s">
        <v>452</v>
      </c>
      <c r="C680" s="575" t="s">
        <v>453</v>
      </c>
      <c r="D680" s="641">
        <v>37689</v>
      </c>
      <c r="E680" s="641">
        <v>24311.07</v>
      </c>
      <c r="F680" s="642">
        <v>64.5</v>
      </c>
    </row>
    <row r="681" spans="1:6" s="235" customFormat="1" ht="14.25" customHeight="1">
      <c r="A681" s="577" t="s">
        <v>256</v>
      </c>
      <c r="B681" s="577" t="s">
        <v>454</v>
      </c>
      <c r="C681" s="577" t="s">
        <v>455</v>
      </c>
      <c r="D681" s="643" t="s">
        <v>256</v>
      </c>
      <c r="E681" s="643">
        <v>11632.13</v>
      </c>
      <c r="F681" s="644" t="s">
        <v>256</v>
      </c>
    </row>
    <row r="682" spans="1:6" s="235" customFormat="1" ht="14.25" customHeight="1">
      <c r="A682" s="577" t="s">
        <v>256</v>
      </c>
      <c r="B682" s="577" t="s">
        <v>456</v>
      </c>
      <c r="C682" s="577" t="s">
        <v>457</v>
      </c>
      <c r="D682" s="643" t="s">
        <v>256</v>
      </c>
      <c r="E682" s="643">
        <v>8062</v>
      </c>
      <c r="F682" s="644" t="s">
        <v>256</v>
      </c>
    </row>
    <row r="683" spans="1:6" s="235" customFormat="1" ht="14.25" customHeight="1">
      <c r="A683" s="577" t="s">
        <v>256</v>
      </c>
      <c r="B683" s="577" t="s">
        <v>458</v>
      </c>
      <c r="C683" s="577" t="s">
        <v>459</v>
      </c>
      <c r="D683" s="643" t="s">
        <v>256</v>
      </c>
      <c r="E683" s="643">
        <v>665.09</v>
      </c>
      <c r="F683" s="644" t="s">
        <v>256</v>
      </c>
    </row>
    <row r="684" spans="1:6" s="235" customFormat="1" ht="14.25" customHeight="1">
      <c r="A684" s="577" t="s">
        <v>256</v>
      </c>
      <c r="B684" s="577" t="s">
        <v>460</v>
      </c>
      <c r="C684" s="577" t="s">
        <v>113</v>
      </c>
      <c r="D684" s="643" t="s">
        <v>256</v>
      </c>
      <c r="E684" s="643">
        <v>545.85</v>
      </c>
      <c r="F684" s="644" t="s">
        <v>256</v>
      </c>
    </row>
    <row r="685" spans="1:6" s="235" customFormat="1" ht="19.5" customHeight="1">
      <c r="A685" s="577" t="s">
        <v>256</v>
      </c>
      <c r="B685" s="577" t="s">
        <v>461</v>
      </c>
      <c r="C685" s="577" t="s">
        <v>462</v>
      </c>
      <c r="D685" s="643" t="s">
        <v>256</v>
      </c>
      <c r="E685" s="643">
        <v>0</v>
      </c>
      <c r="F685" s="644" t="s">
        <v>256</v>
      </c>
    </row>
    <row r="686" spans="1:6" s="235" customFormat="1" ht="14.25" customHeight="1">
      <c r="A686" s="577" t="s">
        <v>256</v>
      </c>
      <c r="B686" s="577" t="s">
        <v>464</v>
      </c>
      <c r="C686" s="577" t="s">
        <v>453</v>
      </c>
      <c r="D686" s="643" t="s">
        <v>256</v>
      </c>
      <c r="E686" s="643">
        <v>3406</v>
      </c>
      <c r="F686" s="644" t="s">
        <v>256</v>
      </c>
    </row>
    <row r="687" spans="1:6" s="235" customFormat="1" ht="14.25" customHeight="1">
      <c r="A687" s="575" t="s">
        <v>256</v>
      </c>
      <c r="B687" s="575" t="s">
        <v>471</v>
      </c>
      <c r="C687" s="575" t="s">
        <v>472</v>
      </c>
      <c r="D687" s="641">
        <v>336</v>
      </c>
      <c r="E687" s="641">
        <v>0</v>
      </c>
      <c r="F687" s="642">
        <v>0</v>
      </c>
    </row>
    <row r="688" spans="1:6" s="235" customFormat="1" ht="14.25" customHeight="1">
      <c r="A688" s="577" t="s">
        <v>256</v>
      </c>
      <c r="B688" s="577" t="s">
        <v>473</v>
      </c>
      <c r="C688" s="577" t="s">
        <v>474</v>
      </c>
      <c r="D688" s="643" t="s">
        <v>256</v>
      </c>
      <c r="E688" s="643">
        <v>0</v>
      </c>
      <c r="F688" s="644" t="s">
        <v>256</v>
      </c>
    </row>
    <row r="689" spans="1:6" s="235" customFormat="1" ht="14.25" customHeight="1">
      <c r="A689" s="575" t="s">
        <v>256</v>
      </c>
      <c r="B689" s="575" t="s">
        <v>501</v>
      </c>
      <c r="C689" s="575" t="s">
        <v>502</v>
      </c>
      <c r="D689" s="641">
        <v>16795</v>
      </c>
      <c r="E689" s="641">
        <v>16768.13</v>
      </c>
      <c r="F689" s="642">
        <v>99.84</v>
      </c>
    </row>
    <row r="690" spans="1:6" s="235" customFormat="1" ht="14.25" customHeight="1">
      <c r="A690" s="577" t="s">
        <v>256</v>
      </c>
      <c r="B690" s="577" t="s">
        <v>503</v>
      </c>
      <c r="C690" s="577" t="s">
        <v>504</v>
      </c>
      <c r="D690" s="643" t="s">
        <v>256</v>
      </c>
      <c r="E690" s="643">
        <v>16768.13</v>
      </c>
      <c r="F690" s="644" t="s">
        <v>256</v>
      </c>
    </row>
    <row r="691" spans="1:6" s="235" customFormat="1" ht="14.25" customHeight="1">
      <c r="A691" s="575" t="s">
        <v>256</v>
      </c>
      <c r="B691" s="679" t="s">
        <v>1072</v>
      </c>
      <c r="C691" s="680"/>
      <c r="D691" s="641">
        <v>733644</v>
      </c>
      <c r="E691" s="641">
        <v>475697.4</v>
      </c>
      <c r="F691" s="642">
        <v>64.84</v>
      </c>
    </row>
    <row r="692" spans="1:6" s="235" customFormat="1" ht="14.25" customHeight="1">
      <c r="A692" s="575" t="s">
        <v>256</v>
      </c>
      <c r="B692" s="575" t="s">
        <v>386</v>
      </c>
      <c r="C692" s="575" t="s">
        <v>387</v>
      </c>
      <c r="D692" s="641">
        <v>40000</v>
      </c>
      <c r="E692" s="641">
        <v>0</v>
      </c>
      <c r="F692" s="642">
        <v>0</v>
      </c>
    </row>
    <row r="693" spans="1:6" s="235" customFormat="1" ht="14.25" customHeight="1">
      <c r="A693" s="577" t="s">
        <v>256</v>
      </c>
      <c r="B693" s="577" t="s">
        <v>388</v>
      </c>
      <c r="C693" s="577" t="s">
        <v>389</v>
      </c>
      <c r="D693" s="643" t="s">
        <v>256</v>
      </c>
      <c r="E693" s="643">
        <v>0</v>
      </c>
      <c r="F693" s="644" t="s">
        <v>256</v>
      </c>
    </row>
    <row r="694" spans="1:6" s="235" customFormat="1" ht="14.25" customHeight="1">
      <c r="A694" s="575" t="s">
        <v>256</v>
      </c>
      <c r="B694" s="575" t="s">
        <v>395</v>
      </c>
      <c r="C694" s="575" t="s">
        <v>396</v>
      </c>
      <c r="D694" s="641">
        <v>12000</v>
      </c>
      <c r="E694" s="641">
        <v>0</v>
      </c>
      <c r="F694" s="642">
        <v>0</v>
      </c>
    </row>
    <row r="695" spans="1:6" s="235" customFormat="1" ht="14.25" customHeight="1">
      <c r="A695" s="577" t="s">
        <v>256</v>
      </c>
      <c r="B695" s="577" t="s">
        <v>397</v>
      </c>
      <c r="C695" s="577" t="s">
        <v>398</v>
      </c>
      <c r="D695" s="643" t="s">
        <v>256</v>
      </c>
      <c r="E695" s="643">
        <v>0</v>
      </c>
      <c r="F695" s="644" t="s">
        <v>256</v>
      </c>
    </row>
    <row r="696" spans="1:6" s="235" customFormat="1" ht="14.25" customHeight="1">
      <c r="A696" s="577" t="s">
        <v>256</v>
      </c>
      <c r="B696" s="577" t="s">
        <v>399</v>
      </c>
      <c r="C696" s="577" t="s">
        <v>400</v>
      </c>
      <c r="D696" s="643" t="s">
        <v>256</v>
      </c>
      <c r="E696" s="643">
        <v>0</v>
      </c>
      <c r="F696" s="644" t="s">
        <v>256</v>
      </c>
    </row>
    <row r="697" spans="1:6" s="235" customFormat="1" ht="14.25" customHeight="1">
      <c r="A697" s="575" t="s">
        <v>256</v>
      </c>
      <c r="B697" s="575" t="s">
        <v>405</v>
      </c>
      <c r="C697" s="575" t="s">
        <v>406</v>
      </c>
      <c r="D697" s="641">
        <v>24000</v>
      </c>
      <c r="E697" s="641">
        <v>8366.37</v>
      </c>
      <c r="F697" s="642">
        <v>34.86</v>
      </c>
    </row>
    <row r="698" spans="1:6" s="238" customFormat="1" ht="14.25" customHeight="1">
      <c r="A698" s="577" t="s">
        <v>256</v>
      </c>
      <c r="B698" s="577" t="s">
        <v>407</v>
      </c>
      <c r="C698" s="577" t="s">
        <v>408</v>
      </c>
      <c r="D698" s="643" t="s">
        <v>256</v>
      </c>
      <c r="E698" s="643">
        <v>3882.37</v>
      </c>
      <c r="F698" s="644" t="s">
        <v>256</v>
      </c>
    </row>
    <row r="699" spans="1:6" s="235" customFormat="1" ht="14.25" customHeight="1">
      <c r="A699" s="577" t="s">
        <v>256</v>
      </c>
      <c r="B699" s="577" t="s">
        <v>409</v>
      </c>
      <c r="C699" s="577" t="s">
        <v>410</v>
      </c>
      <c r="D699" s="643" t="s">
        <v>256</v>
      </c>
      <c r="E699" s="643">
        <v>2984</v>
      </c>
      <c r="F699" s="644" t="s">
        <v>256</v>
      </c>
    </row>
    <row r="700" spans="1:6" s="235" customFormat="1" ht="14.25" customHeight="1">
      <c r="A700" s="577" t="s">
        <v>256</v>
      </c>
      <c r="B700" s="577" t="s">
        <v>411</v>
      </c>
      <c r="C700" s="577" t="s">
        <v>412</v>
      </c>
      <c r="D700" s="643" t="s">
        <v>256</v>
      </c>
      <c r="E700" s="643">
        <v>1430</v>
      </c>
      <c r="F700" s="644" t="s">
        <v>256</v>
      </c>
    </row>
    <row r="701" spans="1:6" s="235" customFormat="1" ht="14.25" customHeight="1">
      <c r="A701" s="577" t="s">
        <v>256</v>
      </c>
      <c r="B701" s="577" t="s">
        <v>413</v>
      </c>
      <c r="C701" s="577" t="s">
        <v>414</v>
      </c>
      <c r="D701" s="643" t="s">
        <v>256</v>
      </c>
      <c r="E701" s="643">
        <v>70</v>
      </c>
      <c r="F701" s="644" t="s">
        <v>256</v>
      </c>
    </row>
    <row r="702" spans="1:6" s="235" customFormat="1" ht="14.25" customHeight="1">
      <c r="A702" s="575" t="s">
        <v>256</v>
      </c>
      <c r="B702" s="575" t="s">
        <v>415</v>
      </c>
      <c r="C702" s="575" t="s">
        <v>416</v>
      </c>
      <c r="D702" s="641">
        <v>451333</v>
      </c>
      <c r="E702" s="641">
        <v>333843.99</v>
      </c>
      <c r="F702" s="642">
        <v>73.97</v>
      </c>
    </row>
    <row r="703" spans="1:6" s="235" customFormat="1" ht="14.25" customHeight="1">
      <c r="A703" s="577" t="s">
        <v>256</v>
      </c>
      <c r="B703" s="577" t="s">
        <v>417</v>
      </c>
      <c r="C703" s="577" t="s">
        <v>418</v>
      </c>
      <c r="D703" s="643" t="s">
        <v>256</v>
      </c>
      <c r="E703" s="643">
        <v>24489.21</v>
      </c>
      <c r="F703" s="644" t="s">
        <v>256</v>
      </c>
    </row>
    <row r="704" spans="1:6" s="235" customFormat="1" ht="14.25" customHeight="1">
      <c r="A704" s="577" t="s">
        <v>256</v>
      </c>
      <c r="B704" s="577" t="s">
        <v>421</v>
      </c>
      <c r="C704" s="577" t="s">
        <v>422</v>
      </c>
      <c r="D704" s="643" t="s">
        <v>256</v>
      </c>
      <c r="E704" s="643">
        <v>25144.4</v>
      </c>
      <c r="F704" s="644" t="s">
        <v>256</v>
      </c>
    </row>
    <row r="705" spans="1:6" s="235" customFormat="1" ht="14.25" customHeight="1">
      <c r="A705" s="577" t="s">
        <v>256</v>
      </c>
      <c r="B705" s="577" t="s">
        <v>423</v>
      </c>
      <c r="C705" s="577" t="s">
        <v>424</v>
      </c>
      <c r="D705" s="643" t="s">
        <v>256</v>
      </c>
      <c r="E705" s="643">
        <v>18028.82</v>
      </c>
      <c r="F705" s="644" t="s">
        <v>256</v>
      </c>
    </row>
    <row r="706" spans="1:6" s="235" customFormat="1" ht="14.25" customHeight="1">
      <c r="A706" s="577" t="s">
        <v>256</v>
      </c>
      <c r="B706" s="577" t="s">
        <v>425</v>
      </c>
      <c r="C706" s="577" t="s">
        <v>426</v>
      </c>
      <c r="D706" s="643" t="s">
        <v>256</v>
      </c>
      <c r="E706" s="643">
        <v>41572.75</v>
      </c>
      <c r="F706" s="644" t="s">
        <v>256</v>
      </c>
    </row>
    <row r="707" spans="1:6" s="235" customFormat="1" ht="14.25" customHeight="1">
      <c r="A707" s="577" t="s">
        <v>256</v>
      </c>
      <c r="B707" s="577" t="s">
        <v>427</v>
      </c>
      <c r="C707" s="577" t="s">
        <v>428</v>
      </c>
      <c r="D707" s="643" t="s">
        <v>256</v>
      </c>
      <c r="E707" s="643">
        <v>224608.81</v>
      </c>
      <c r="F707" s="644" t="s">
        <v>256</v>
      </c>
    </row>
    <row r="708" spans="1:6" s="235" customFormat="1" ht="14.25" customHeight="1">
      <c r="A708" s="575" t="s">
        <v>256</v>
      </c>
      <c r="B708" s="575" t="s">
        <v>429</v>
      </c>
      <c r="C708" s="575" t="s">
        <v>430</v>
      </c>
      <c r="D708" s="641">
        <v>142411</v>
      </c>
      <c r="E708" s="641">
        <v>101924.54</v>
      </c>
      <c r="F708" s="642">
        <v>71.57</v>
      </c>
    </row>
    <row r="709" spans="1:6" s="235" customFormat="1" ht="14.25" customHeight="1">
      <c r="A709" s="577" t="s">
        <v>256</v>
      </c>
      <c r="B709" s="577" t="s">
        <v>431</v>
      </c>
      <c r="C709" s="577" t="s">
        <v>432</v>
      </c>
      <c r="D709" s="643" t="s">
        <v>256</v>
      </c>
      <c r="E709" s="643">
        <v>5647.45</v>
      </c>
      <c r="F709" s="644" t="s">
        <v>256</v>
      </c>
    </row>
    <row r="710" spans="1:6" s="235" customFormat="1" ht="14.25" customHeight="1">
      <c r="A710" s="577" t="s">
        <v>256</v>
      </c>
      <c r="B710" s="577" t="s">
        <v>433</v>
      </c>
      <c r="C710" s="577" t="s">
        <v>434</v>
      </c>
      <c r="D710" s="643" t="s">
        <v>256</v>
      </c>
      <c r="E710" s="643">
        <v>60823.13</v>
      </c>
      <c r="F710" s="644" t="s">
        <v>256</v>
      </c>
    </row>
    <row r="711" spans="1:6" s="235" customFormat="1" ht="14.25" customHeight="1">
      <c r="A711" s="577" t="s">
        <v>256</v>
      </c>
      <c r="B711" s="577" t="s">
        <v>435</v>
      </c>
      <c r="C711" s="577" t="s">
        <v>436</v>
      </c>
      <c r="D711" s="643" t="s">
        <v>256</v>
      </c>
      <c r="E711" s="643">
        <v>136.62</v>
      </c>
      <c r="F711" s="644" t="s">
        <v>256</v>
      </c>
    </row>
    <row r="712" spans="1:6" s="235" customFormat="1" ht="14.25" customHeight="1">
      <c r="A712" s="577" t="s">
        <v>256</v>
      </c>
      <c r="B712" s="577" t="s">
        <v>439</v>
      </c>
      <c r="C712" s="577" t="s">
        <v>440</v>
      </c>
      <c r="D712" s="643" t="s">
        <v>256</v>
      </c>
      <c r="E712" s="643">
        <v>250</v>
      </c>
      <c r="F712" s="644" t="s">
        <v>256</v>
      </c>
    </row>
    <row r="713" spans="1:6" s="235" customFormat="1" ht="14.25" customHeight="1">
      <c r="A713" s="577" t="s">
        <v>256</v>
      </c>
      <c r="B713" s="577" t="s">
        <v>441</v>
      </c>
      <c r="C713" s="577" t="s">
        <v>442</v>
      </c>
      <c r="D713" s="643" t="s">
        <v>256</v>
      </c>
      <c r="E713" s="643">
        <v>0</v>
      </c>
      <c r="F713" s="644" t="s">
        <v>256</v>
      </c>
    </row>
    <row r="714" spans="1:6" s="235" customFormat="1" ht="14.25" customHeight="1">
      <c r="A714" s="577" t="s">
        <v>256</v>
      </c>
      <c r="B714" s="577" t="s">
        <v>443</v>
      </c>
      <c r="C714" s="577" t="s">
        <v>444</v>
      </c>
      <c r="D714" s="643" t="s">
        <v>256</v>
      </c>
      <c r="E714" s="643">
        <v>10969.88</v>
      </c>
      <c r="F714" s="644" t="s">
        <v>256</v>
      </c>
    </row>
    <row r="715" spans="1:6" s="235" customFormat="1" ht="14.25" customHeight="1">
      <c r="A715" s="577" t="s">
        <v>256</v>
      </c>
      <c r="B715" s="577" t="s">
        <v>445</v>
      </c>
      <c r="C715" s="577" t="s">
        <v>446</v>
      </c>
      <c r="D715" s="643" t="s">
        <v>256</v>
      </c>
      <c r="E715" s="643">
        <v>5921.62</v>
      </c>
      <c r="F715" s="644" t="s">
        <v>256</v>
      </c>
    </row>
    <row r="716" spans="1:6" s="235" customFormat="1" ht="14.25" customHeight="1">
      <c r="A716" s="577" t="s">
        <v>256</v>
      </c>
      <c r="B716" s="577" t="s">
        <v>447</v>
      </c>
      <c r="C716" s="577" t="s">
        <v>448</v>
      </c>
      <c r="D716" s="643" t="s">
        <v>256</v>
      </c>
      <c r="E716" s="643">
        <v>18175.84</v>
      </c>
      <c r="F716" s="644" t="s">
        <v>256</v>
      </c>
    </row>
    <row r="717" spans="1:6" s="235" customFormat="1" ht="14.25" customHeight="1">
      <c r="A717" s="575" t="s">
        <v>256</v>
      </c>
      <c r="B717" s="575" t="s">
        <v>452</v>
      </c>
      <c r="C717" s="575" t="s">
        <v>453</v>
      </c>
      <c r="D717" s="641">
        <v>43900</v>
      </c>
      <c r="E717" s="641">
        <v>21862.5</v>
      </c>
      <c r="F717" s="642">
        <v>49.8</v>
      </c>
    </row>
    <row r="718" spans="1:6" s="235" customFormat="1" ht="14.25" customHeight="1">
      <c r="A718" s="577" t="s">
        <v>256</v>
      </c>
      <c r="B718" s="577" t="s">
        <v>456</v>
      </c>
      <c r="C718" s="577" t="s">
        <v>457</v>
      </c>
      <c r="D718" s="643" t="s">
        <v>256</v>
      </c>
      <c r="E718" s="643">
        <v>4332.65</v>
      </c>
      <c r="F718" s="644" t="s">
        <v>256</v>
      </c>
    </row>
    <row r="719" spans="1:6" s="235" customFormat="1" ht="14.25" customHeight="1">
      <c r="A719" s="577" t="s">
        <v>256</v>
      </c>
      <c r="B719" s="577" t="s">
        <v>458</v>
      </c>
      <c r="C719" s="577" t="s">
        <v>459</v>
      </c>
      <c r="D719" s="643" t="s">
        <v>256</v>
      </c>
      <c r="E719" s="643">
        <v>5620.45</v>
      </c>
      <c r="F719" s="644" t="s">
        <v>256</v>
      </c>
    </row>
    <row r="720" spans="1:6" s="235" customFormat="1" ht="14.25" customHeight="1">
      <c r="A720" s="577" t="s">
        <v>256</v>
      </c>
      <c r="B720" s="577" t="s">
        <v>460</v>
      </c>
      <c r="C720" s="577" t="s">
        <v>113</v>
      </c>
      <c r="D720" s="643" t="s">
        <v>256</v>
      </c>
      <c r="E720" s="643">
        <v>590</v>
      </c>
      <c r="F720" s="644" t="s">
        <v>256</v>
      </c>
    </row>
    <row r="721" spans="1:6" s="235" customFormat="1" ht="14.25" customHeight="1">
      <c r="A721" s="577" t="s">
        <v>256</v>
      </c>
      <c r="B721" s="577" t="s">
        <v>464</v>
      </c>
      <c r="C721" s="577" t="s">
        <v>453</v>
      </c>
      <c r="D721" s="643" t="s">
        <v>256</v>
      </c>
      <c r="E721" s="643">
        <v>11319.4</v>
      </c>
      <c r="F721" s="644" t="s">
        <v>256</v>
      </c>
    </row>
    <row r="722" spans="1:6" s="235" customFormat="1" ht="14.25" customHeight="1">
      <c r="A722" s="575" t="s">
        <v>256</v>
      </c>
      <c r="B722" s="575" t="s">
        <v>501</v>
      </c>
      <c r="C722" s="575" t="s">
        <v>502</v>
      </c>
      <c r="D722" s="641">
        <v>20000</v>
      </c>
      <c r="E722" s="641">
        <v>9700</v>
      </c>
      <c r="F722" s="642">
        <v>48.5</v>
      </c>
    </row>
    <row r="723" spans="1:6" s="235" customFormat="1" ht="14.25" customHeight="1">
      <c r="A723" s="577" t="s">
        <v>256</v>
      </c>
      <c r="B723" s="577" t="s">
        <v>503</v>
      </c>
      <c r="C723" s="577" t="s">
        <v>504</v>
      </c>
      <c r="D723" s="643" t="s">
        <v>256</v>
      </c>
      <c r="E723" s="643">
        <v>9700</v>
      </c>
      <c r="F723" s="644" t="s">
        <v>256</v>
      </c>
    </row>
    <row r="724" spans="1:6" s="235" customFormat="1" ht="14.25" customHeight="1">
      <c r="A724" s="575" t="s">
        <v>256</v>
      </c>
      <c r="B724" s="679" t="s">
        <v>949</v>
      </c>
      <c r="C724" s="680"/>
      <c r="D724" s="641">
        <v>667996</v>
      </c>
      <c r="E724" s="641">
        <v>589539.58</v>
      </c>
      <c r="F724" s="642">
        <v>88.25</v>
      </c>
    </row>
    <row r="725" spans="1:6" s="235" customFormat="1" ht="14.25" customHeight="1">
      <c r="A725" s="575" t="s">
        <v>256</v>
      </c>
      <c r="B725" s="679" t="s">
        <v>1074</v>
      </c>
      <c r="C725" s="680"/>
      <c r="D725" s="641">
        <v>667996</v>
      </c>
      <c r="E725" s="641">
        <v>589539.58</v>
      </c>
      <c r="F725" s="642">
        <v>88.25</v>
      </c>
    </row>
    <row r="726" spans="1:6" s="235" customFormat="1" ht="14.25" customHeight="1">
      <c r="A726" s="575" t="s">
        <v>256</v>
      </c>
      <c r="B726" s="575" t="s">
        <v>386</v>
      </c>
      <c r="C726" s="575" t="s">
        <v>387</v>
      </c>
      <c r="D726" s="641">
        <v>324781</v>
      </c>
      <c r="E726" s="641">
        <v>317225.86</v>
      </c>
      <c r="F726" s="642">
        <v>97.67</v>
      </c>
    </row>
    <row r="727" spans="1:6" s="235" customFormat="1" ht="14.25" customHeight="1">
      <c r="A727" s="577" t="s">
        <v>256</v>
      </c>
      <c r="B727" s="577" t="s">
        <v>388</v>
      </c>
      <c r="C727" s="577" t="s">
        <v>389</v>
      </c>
      <c r="D727" s="643" t="s">
        <v>256</v>
      </c>
      <c r="E727" s="643">
        <v>275031.47</v>
      </c>
      <c r="F727" s="644" t="s">
        <v>256</v>
      </c>
    </row>
    <row r="728" spans="1:6" s="235" customFormat="1" ht="14.25" customHeight="1">
      <c r="A728" s="577" t="s">
        <v>256</v>
      </c>
      <c r="B728" s="577" t="s">
        <v>390</v>
      </c>
      <c r="C728" s="577" t="s">
        <v>391</v>
      </c>
      <c r="D728" s="643" t="s">
        <v>256</v>
      </c>
      <c r="E728" s="643">
        <v>42194.39</v>
      </c>
      <c r="F728" s="644" t="s">
        <v>256</v>
      </c>
    </row>
    <row r="729" spans="1:6" s="238" customFormat="1" ht="14.25" customHeight="1">
      <c r="A729" s="575" t="s">
        <v>256</v>
      </c>
      <c r="B729" s="575" t="s">
        <v>392</v>
      </c>
      <c r="C729" s="575" t="s">
        <v>393</v>
      </c>
      <c r="D729" s="641">
        <v>84676</v>
      </c>
      <c r="E729" s="641">
        <v>74818.38</v>
      </c>
      <c r="F729" s="642">
        <v>88.36</v>
      </c>
    </row>
    <row r="730" spans="1:6" s="235" customFormat="1" ht="14.25" customHeight="1">
      <c r="A730" s="577" t="s">
        <v>256</v>
      </c>
      <c r="B730" s="577" t="s">
        <v>394</v>
      </c>
      <c r="C730" s="577" t="s">
        <v>393</v>
      </c>
      <c r="D730" s="643" t="s">
        <v>256</v>
      </c>
      <c r="E730" s="643">
        <v>74818.38</v>
      </c>
      <c r="F730" s="644" t="s">
        <v>256</v>
      </c>
    </row>
    <row r="731" spans="1:6" s="235" customFormat="1" ht="14.25" customHeight="1">
      <c r="A731" s="575" t="s">
        <v>256</v>
      </c>
      <c r="B731" s="575" t="s">
        <v>395</v>
      </c>
      <c r="C731" s="575" t="s">
        <v>396</v>
      </c>
      <c r="D731" s="641">
        <v>111752</v>
      </c>
      <c r="E731" s="641">
        <v>64076.61</v>
      </c>
      <c r="F731" s="642">
        <v>57.34</v>
      </c>
    </row>
    <row r="732" spans="1:6" s="235" customFormat="1" ht="14.25" customHeight="1">
      <c r="A732" s="577" t="s">
        <v>256</v>
      </c>
      <c r="B732" s="577" t="s">
        <v>397</v>
      </c>
      <c r="C732" s="577" t="s">
        <v>398</v>
      </c>
      <c r="D732" s="643" t="s">
        <v>256</v>
      </c>
      <c r="E732" s="643">
        <v>28278.22</v>
      </c>
      <c r="F732" s="644" t="s">
        <v>256</v>
      </c>
    </row>
    <row r="733" spans="1:6" s="235" customFormat="1" ht="14.25" customHeight="1">
      <c r="A733" s="577" t="s">
        <v>256</v>
      </c>
      <c r="B733" s="577" t="s">
        <v>399</v>
      </c>
      <c r="C733" s="577" t="s">
        <v>400</v>
      </c>
      <c r="D733" s="643" t="s">
        <v>256</v>
      </c>
      <c r="E733" s="643">
        <v>34424.73</v>
      </c>
      <c r="F733" s="644" t="s">
        <v>256</v>
      </c>
    </row>
    <row r="734" spans="1:6" s="235" customFormat="1" ht="14.25" customHeight="1">
      <c r="A734" s="577" t="s">
        <v>256</v>
      </c>
      <c r="B734" s="577" t="s">
        <v>401</v>
      </c>
      <c r="C734" s="577" t="s">
        <v>402</v>
      </c>
      <c r="D734" s="643" t="s">
        <v>256</v>
      </c>
      <c r="E734" s="643">
        <v>1373.66</v>
      </c>
      <c r="F734" s="644" t="s">
        <v>256</v>
      </c>
    </row>
    <row r="735" spans="1:6" s="235" customFormat="1" ht="14.25" customHeight="1">
      <c r="A735" s="575" t="s">
        <v>256</v>
      </c>
      <c r="B735" s="575" t="s">
        <v>405</v>
      </c>
      <c r="C735" s="575" t="s">
        <v>406</v>
      </c>
      <c r="D735" s="641">
        <v>60060</v>
      </c>
      <c r="E735" s="641">
        <v>58738.01</v>
      </c>
      <c r="F735" s="642">
        <v>97.8</v>
      </c>
    </row>
    <row r="736" spans="1:6" s="235" customFormat="1" ht="14.25" customHeight="1">
      <c r="A736" s="577" t="s">
        <v>256</v>
      </c>
      <c r="B736" s="577" t="s">
        <v>407</v>
      </c>
      <c r="C736" s="577" t="s">
        <v>408</v>
      </c>
      <c r="D736" s="643" t="s">
        <v>256</v>
      </c>
      <c r="E736" s="643">
        <v>647.01</v>
      </c>
      <c r="F736" s="644" t="s">
        <v>256</v>
      </c>
    </row>
    <row r="737" spans="1:6" s="235" customFormat="1" ht="14.25" customHeight="1">
      <c r="A737" s="577" t="s">
        <v>256</v>
      </c>
      <c r="B737" s="577" t="s">
        <v>409</v>
      </c>
      <c r="C737" s="577" t="s">
        <v>410</v>
      </c>
      <c r="D737" s="643" t="s">
        <v>256</v>
      </c>
      <c r="E737" s="643">
        <v>56450</v>
      </c>
      <c r="F737" s="644" t="s">
        <v>256</v>
      </c>
    </row>
    <row r="738" spans="1:6" s="235" customFormat="1" ht="15.75" customHeight="1">
      <c r="A738" s="577" t="s">
        <v>256</v>
      </c>
      <c r="B738" s="577" t="s">
        <v>411</v>
      </c>
      <c r="C738" s="577" t="s">
        <v>412</v>
      </c>
      <c r="D738" s="643" t="s">
        <v>256</v>
      </c>
      <c r="E738" s="643">
        <v>1641</v>
      </c>
      <c r="F738" s="644" t="s">
        <v>256</v>
      </c>
    </row>
    <row r="739" spans="1:6" s="235" customFormat="1" ht="14.25" customHeight="1">
      <c r="A739" s="577" t="s">
        <v>256</v>
      </c>
      <c r="B739" s="577" t="s">
        <v>413</v>
      </c>
      <c r="C739" s="577" t="s">
        <v>414</v>
      </c>
      <c r="D739" s="643" t="s">
        <v>256</v>
      </c>
      <c r="E739" s="643">
        <v>0</v>
      </c>
      <c r="F739" s="644" t="s">
        <v>256</v>
      </c>
    </row>
    <row r="740" spans="1:6" s="235" customFormat="1" ht="14.25" customHeight="1">
      <c r="A740" s="575" t="s">
        <v>256</v>
      </c>
      <c r="B740" s="575" t="s">
        <v>415</v>
      </c>
      <c r="C740" s="575" t="s">
        <v>416</v>
      </c>
      <c r="D740" s="641">
        <v>25435</v>
      </c>
      <c r="E740" s="641">
        <v>24291.99</v>
      </c>
      <c r="F740" s="642">
        <v>95.51</v>
      </c>
    </row>
    <row r="741" spans="1:6" s="235" customFormat="1" ht="14.25" customHeight="1">
      <c r="A741" s="577" t="s">
        <v>256</v>
      </c>
      <c r="B741" s="577" t="s">
        <v>417</v>
      </c>
      <c r="C741" s="577" t="s">
        <v>418</v>
      </c>
      <c r="D741" s="643" t="s">
        <v>256</v>
      </c>
      <c r="E741" s="643">
        <v>8861</v>
      </c>
      <c r="F741" s="644" t="s">
        <v>256</v>
      </c>
    </row>
    <row r="742" spans="1:6" s="235" customFormat="1" ht="14.25" customHeight="1">
      <c r="A742" s="577" t="s">
        <v>256</v>
      </c>
      <c r="B742" s="577" t="s">
        <v>421</v>
      </c>
      <c r="C742" s="577" t="s">
        <v>422</v>
      </c>
      <c r="D742" s="643" t="s">
        <v>256</v>
      </c>
      <c r="E742" s="643">
        <v>14969.83</v>
      </c>
      <c r="F742" s="644" t="s">
        <v>256</v>
      </c>
    </row>
    <row r="743" spans="1:6" s="235" customFormat="1" ht="14.25" customHeight="1">
      <c r="A743" s="577" t="s">
        <v>256</v>
      </c>
      <c r="B743" s="577" t="s">
        <v>423</v>
      </c>
      <c r="C743" s="577" t="s">
        <v>424</v>
      </c>
      <c r="D743" s="643" t="s">
        <v>256</v>
      </c>
      <c r="E743" s="643">
        <v>461.16</v>
      </c>
      <c r="F743" s="644" t="s">
        <v>256</v>
      </c>
    </row>
    <row r="744" spans="1:6" s="235" customFormat="1" ht="14.25" customHeight="1">
      <c r="A744" s="575" t="s">
        <v>256</v>
      </c>
      <c r="B744" s="575" t="s">
        <v>429</v>
      </c>
      <c r="C744" s="575" t="s">
        <v>430</v>
      </c>
      <c r="D744" s="641">
        <v>34512</v>
      </c>
      <c r="E744" s="641">
        <v>30300.87</v>
      </c>
      <c r="F744" s="642">
        <v>87.8</v>
      </c>
    </row>
    <row r="745" spans="1:6" s="235" customFormat="1" ht="14.25" customHeight="1">
      <c r="A745" s="577" t="s">
        <v>256</v>
      </c>
      <c r="B745" s="577" t="s">
        <v>431</v>
      </c>
      <c r="C745" s="577" t="s">
        <v>432</v>
      </c>
      <c r="D745" s="643" t="s">
        <v>256</v>
      </c>
      <c r="E745" s="643">
        <v>2796.14</v>
      </c>
      <c r="F745" s="644" t="s">
        <v>256</v>
      </c>
    </row>
    <row r="746" spans="1:6" s="235" customFormat="1" ht="14.25" customHeight="1">
      <c r="A746" s="577" t="s">
        <v>256</v>
      </c>
      <c r="B746" s="577" t="s">
        <v>433</v>
      </c>
      <c r="C746" s="577" t="s">
        <v>434</v>
      </c>
      <c r="D746" s="643" t="s">
        <v>256</v>
      </c>
      <c r="E746" s="643">
        <v>13507</v>
      </c>
      <c r="F746" s="644" t="s">
        <v>256</v>
      </c>
    </row>
    <row r="747" spans="1:6" s="235" customFormat="1" ht="14.25" customHeight="1">
      <c r="A747" s="577" t="s">
        <v>256</v>
      </c>
      <c r="B747" s="577" t="s">
        <v>437</v>
      </c>
      <c r="C747" s="577" t="s">
        <v>438</v>
      </c>
      <c r="D747" s="643" t="s">
        <v>256</v>
      </c>
      <c r="E747" s="643">
        <v>2058.32</v>
      </c>
      <c r="F747" s="644" t="s">
        <v>256</v>
      </c>
    </row>
    <row r="748" spans="1:6" s="235" customFormat="1" ht="14.25" customHeight="1">
      <c r="A748" s="577" t="s">
        <v>256</v>
      </c>
      <c r="B748" s="577" t="s">
        <v>441</v>
      </c>
      <c r="C748" s="577" t="s">
        <v>442</v>
      </c>
      <c r="D748" s="643" t="s">
        <v>256</v>
      </c>
      <c r="E748" s="643">
        <v>315.06</v>
      </c>
      <c r="F748" s="644" t="s">
        <v>256</v>
      </c>
    </row>
    <row r="749" spans="1:6" s="235" customFormat="1" ht="14.25" customHeight="1">
      <c r="A749" s="577" t="s">
        <v>256</v>
      </c>
      <c r="B749" s="577" t="s">
        <v>443</v>
      </c>
      <c r="C749" s="577" t="s">
        <v>444</v>
      </c>
      <c r="D749" s="643" t="s">
        <v>256</v>
      </c>
      <c r="E749" s="643">
        <v>4923</v>
      </c>
      <c r="F749" s="644" t="s">
        <v>256</v>
      </c>
    </row>
    <row r="750" spans="1:6" s="235" customFormat="1" ht="14.25" customHeight="1">
      <c r="A750" s="577" t="s">
        <v>256</v>
      </c>
      <c r="B750" s="577" t="s">
        <v>445</v>
      </c>
      <c r="C750" s="577" t="s">
        <v>446</v>
      </c>
      <c r="D750" s="643" t="s">
        <v>256</v>
      </c>
      <c r="E750" s="643">
        <v>3282</v>
      </c>
      <c r="F750" s="644" t="s">
        <v>256</v>
      </c>
    </row>
    <row r="751" spans="1:6" s="235" customFormat="1" ht="14.25" customHeight="1">
      <c r="A751" s="577" t="s">
        <v>256</v>
      </c>
      <c r="B751" s="577" t="s">
        <v>447</v>
      </c>
      <c r="C751" s="577" t="s">
        <v>448</v>
      </c>
      <c r="D751" s="643" t="s">
        <v>256</v>
      </c>
      <c r="E751" s="643">
        <v>3419.35</v>
      </c>
      <c r="F751" s="644" t="s">
        <v>256</v>
      </c>
    </row>
    <row r="752" spans="1:6" s="235" customFormat="1" ht="14.25" customHeight="1">
      <c r="A752" s="575" t="s">
        <v>256</v>
      </c>
      <c r="B752" s="575" t="s">
        <v>452</v>
      </c>
      <c r="C752" s="575" t="s">
        <v>453</v>
      </c>
      <c r="D752" s="641">
        <v>18411</v>
      </c>
      <c r="E752" s="641">
        <v>11895.99</v>
      </c>
      <c r="F752" s="642">
        <v>64.61</v>
      </c>
    </row>
    <row r="753" spans="1:6" s="235" customFormat="1" ht="14.25" customHeight="1">
      <c r="A753" s="577" t="s">
        <v>256</v>
      </c>
      <c r="B753" s="577" t="s">
        <v>454</v>
      </c>
      <c r="C753" s="577" t="s">
        <v>455</v>
      </c>
      <c r="D753" s="643" t="s">
        <v>256</v>
      </c>
      <c r="E753" s="643">
        <v>5682.79</v>
      </c>
      <c r="F753" s="644" t="s">
        <v>256</v>
      </c>
    </row>
    <row r="754" spans="1:6" s="235" customFormat="1" ht="14.25" customHeight="1">
      <c r="A754" s="577" t="s">
        <v>256</v>
      </c>
      <c r="B754" s="577" t="s">
        <v>456</v>
      </c>
      <c r="C754" s="577" t="s">
        <v>457</v>
      </c>
      <c r="D754" s="643" t="s">
        <v>256</v>
      </c>
      <c r="E754" s="643">
        <v>3938</v>
      </c>
      <c r="F754" s="644" t="s">
        <v>256</v>
      </c>
    </row>
    <row r="755" spans="1:6" s="235" customFormat="1" ht="14.25" customHeight="1">
      <c r="A755" s="577" t="s">
        <v>256</v>
      </c>
      <c r="B755" s="577" t="s">
        <v>458</v>
      </c>
      <c r="C755" s="577" t="s">
        <v>459</v>
      </c>
      <c r="D755" s="643" t="s">
        <v>256</v>
      </c>
      <c r="E755" s="643">
        <v>324.91</v>
      </c>
      <c r="F755" s="644" t="s">
        <v>256</v>
      </c>
    </row>
    <row r="756" spans="1:6" s="235" customFormat="1" ht="14.25" customHeight="1">
      <c r="A756" s="577" t="s">
        <v>256</v>
      </c>
      <c r="B756" s="577" t="s">
        <v>460</v>
      </c>
      <c r="C756" s="577" t="s">
        <v>113</v>
      </c>
      <c r="D756" s="643" t="s">
        <v>256</v>
      </c>
      <c r="E756" s="643">
        <v>286.34</v>
      </c>
      <c r="F756" s="644" t="s">
        <v>256</v>
      </c>
    </row>
    <row r="757" spans="1:6" s="235" customFormat="1" ht="12.75" customHeight="1">
      <c r="A757" s="577" t="s">
        <v>256</v>
      </c>
      <c r="B757" s="577" t="s">
        <v>461</v>
      </c>
      <c r="C757" s="577" t="s">
        <v>462</v>
      </c>
      <c r="D757" s="643" t="s">
        <v>256</v>
      </c>
      <c r="E757" s="643">
        <v>0</v>
      </c>
      <c r="F757" s="644" t="s">
        <v>256</v>
      </c>
    </row>
    <row r="758" spans="1:6" s="235" customFormat="1" ht="14.25" customHeight="1">
      <c r="A758" s="577" t="s">
        <v>256</v>
      </c>
      <c r="B758" s="577" t="s">
        <v>464</v>
      </c>
      <c r="C758" s="577" t="s">
        <v>453</v>
      </c>
      <c r="D758" s="643" t="s">
        <v>256</v>
      </c>
      <c r="E758" s="643">
        <v>1663.95</v>
      </c>
      <c r="F758" s="644" t="s">
        <v>256</v>
      </c>
    </row>
    <row r="759" spans="1:6" s="235" customFormat="1" ht="14.25" customHeight="1">
      <c r="A759" s="575" t="s">
        <v>256</v>
      </c>
      <c r="B759" s="575" t="s">
        <v>471</v>
      </c>
      <c r="C759" s="575" t="s">
        <v>472</v>
      </c>
      <c r="D759" s="641">
        <v>164</v>
      </c>
      <c r="E759" s="641">
        <v>0</v>
      </c>
      <c r="F759" s="642">
        <v>0</v>
      </c>
    </row>
    <row r="760" spans="1:6" s="235" customFormat="1" ht="14.25" customHeight="1">
      <c r="A760" s="577" t="s">
        <v>256</v>
      </c>
      <c r="B760" s="577" t="s">
        <v>473</v>
      </c>
      <c r="C760" s="577" t="s">
        <v>474</v>
      </c>
      <c r="D760" s="643" t="s">
        <v>256</v>
      </c>
      <c r="E760" s="643">
        <v>0</v>
      </c>
      <c r="F760" s="644" t="s">
        <v>256</v>
      </c>
    </row>
    <row r="761" spans="1:6" s="235" customFormat="1" ht="14.25" customHeight="1">
      <c r="A761" s="575" t="s">
        <v>256</v>
      </c>
      <c r="B761" s="575" t="s">
        <v>501</v>
      </c>
      <c r="C761" s="575" t="s">
        <v>502</v>
      </c>
      <c r="D761" s="641">
        <v>8205</v>
      </c>
      <c r="E761" s="641">
        <v>8191.87</v>
      </c>
      <c r="F761" s="642">
        <v>99.84</v>
      </c>
    </row>
    <row r="762" spans="1:6" s="235" customFormat="1" ht="14.25" customHeight="1">
      <c r="A762" s="577" t="s">
        <v>256</v>
      </c>
      <c r="B762" s="577" t="s">
        <v>503</v>
      </c>
      <c r="C762" s="577" t="s">
        <v>504</v>
      </c>
      <c r="D762" s="643" t="s">
        <v>256</v>
      </c>
      <c r="E762" s="643">
        <v>8191.87</v>
      </c>
      <c r="F762" s="644" t="s">
        <v>256</v>
      </c>
    </row>
    <row r="763" spans="1:6" s="235" customFormat="1" ht="14.25" customHeight="1">
      <c r="A763" s="575" t="s">
        <v>992</v>
      </c>
      <c r="B763" s="575" t="s">
        <v>1037</v>
      </c>
      <c r="C763" s="575" t="s">
        <v>1078</v>
      </c>
      <c r="D763" s="641">
        <v>622000</v>
      </c>
      <c r="E763" s="641">
        <v>447634.53</v>
      </c>
      <c r="F763" s="642">
        <v>71.97</v>
      </c>
    </row>
    <row r="764" spans="1:6" s="235" customFormat="1" ht="14.25" customHeight="1">
      <c r="A764" s="575" t="s">
        <v>256</v>
      </c>
      <c r="B764" s="679" t="s">
        <v>944</v>
      </c>
      <c r="C764" s="680"/>
      <c r="D764" s="641">
        <v>532000</v>
      </c>
      <c r="E764" s="641">
        <v>367728.28</v>
      </c>
      <c r="F764" s="642">
        <v>69.12</v>
      </c>
    </row>
    <row r="765" spans="1:6" s="235" customFormat="1" ht="14.25" customHeight="1">
      <c r="A765" s="575" t="s">
        <v>256</v>
      </c>
      <c r="B765" s="679" t="s">
        <v>1072</v>
      </c>
      <c r="C765" s="680"/>
      <c r="D765" s="641">
        <v>532000</v>
      </c>
      <c r="E765" s="641">
        <v>367728.28</v>
      </c>
      <c r="F765" s="642">
        <v>69.12</v>
      </c>
    </row>
    <row r="766" spans="1:6" s="235" customFormat="1" ht="14.25" customHeight="1">
      <c r="A766" s="575" t="s">
        <v>256</v>
      </c>
      <c r="B766" s="575" t="s">
        <v>546</v>
      </c>
      <c r="C766" s="575" t="s">
        <v>547</v>
      </c>
      <c r="D766" s="641">
        <v>340000</v>
      </c>
      <c r="E766" s="641">
        <v>175858.58</v>
      </c>
      <c r="F766" s="642">
        <v>51.72</v>
      </c>
    </row>
    <row r="767" spans="1:6" s="235" customFormat="1" ht="14.25" customHeight="1">
      <c r="A767" s="577" t="s">
        <v>256</v>
      </c>
      <c r="B767" s="577" t="s">
        <v>548</v>
      </c>
      <c r="C767" s="577" t="s">
        <v>375</v>
      </c>
      <c r="D767" s="643" t="s">
        <v>256</v>
      </c>
      <c r="E767" s="643">
        <v>42740</v>
      </c>
      <c r="F767" s="644" t="s">
        <v>256</v>
      </c>
    </row>
    <row r="768" spans="1:6" s="235" customFormat="1" ht="14.25" customHeight="1">
      <c r="A768" s="577" t="s">
        <v>256</v>
      </c>
      <c r="B768" s="577" t="s">
        <v>549</v>
      </c>
      <c r="C768" s="577" t="s">
        <v>376</v>
      </c>
      <c r="D768" s="643" t="s">
        <v>256</v>
      </c>
      <c r="E768" s="643">
        <v>43548.38</v>
      </c>
      <c r="F768" s="644" t="s">
        <v>256</v>
      </c>
    </row>
    <row r="769" spans="1:6" s="235" customFormat="1" ht="14.25" customHeight="1">
      <c r="A769" s="577" t="s">
        <v>256</v>
      </c>
      <c r="B769" s="577" t="s">
        <v>550</v>
      </c>
      <c r="C769" s="577" t="s">
        <v>551</v>
      </c>
      <c r="D769" s="643" t="s">
        <v>256</v>
      </c>
      <c r="E769" s="643">
        <v>89570.2</v>
      </c>
      <c r="F769" s="644" t="s">
        <v>256</v>
      </c>
    </row>
    <row r="770" spans="1:6" s="235" customFormat="1" ht="14.25" customHeight="1">
      <c r="A770" s="577" t="s">
        <v>256</v>
      </c>
      <c r="B770" s="577" t="s">
        <v>552</v>
      </c>
      <c r="C770" s="577" t="s">
        <v>377</v>
      </c>
      <c r="D770" s="643" t="s">
        <v>256</v>
      </c>
      <c r="E770" s="643">
        <v>0</v>
      </c>
      <c r="F770" s="644" t="s">
        <v>256</v>
      </c>
    </row>
    <row r="771" spans="1:6" s="235" customFormat="1" ht="14.25" customHeight="1">
      <c r="A771" s="575" t="s">
        <v>256</v>
      </c>
      <c r="B771" s="575" t="s">
        <v>554</v>
      </c>
      <c r="C771" s="575" t="s">
        <v>555</v>
      </c>
      <c r="D771" s="641">
        <v>192000</v>
      </c>
      <c r="E771" s="641">
        <v>191869.7</v>
      </c>
      <c r="F771" s="642">
        <v>99.93</v>
      </c>
    </row>
    <row r="772" spans="1:6" s="235" customFormat="1" ht="14.25" customHeight="1">
      <c r="A772" s="577" t="s">
        <v>256</v>
      </c>
      <c r="B772" s="577" t="s">
        <v>556</v>
      </c>
      <c r="C772" s="577" t="s">
        <v>382</v>
      </c>
      <c r="D772" s="643" t="s">
        <v>256</v>
      </c>
      <c r="E772" s="643">
        <v>191869.7</v>
      </c>
      <c r="F772" s="644" t="s">
        <v>256</v>
      </c>
    </row>
    <row r="773" spans="1:6" s="235" customFormat="1" ht="14.25" customHeight="1">
      <c r="A773" s="575" t="s">
        <v>256</v>
      </c>
      <c r="B773" s="679" t="s">
        <v>949</v>
      </c>
      <c r="C773" s="680"/>
      <c r="D773" s="641">
        <v>50000</v>
      </c>
      <c r="E773" s="641">
        <v>39906.25</v>
      </c>
      <c r="F773" s="642">
        <v>79.81</v>
      </c>
    </row>
    <row r="774" spans="1:6" s="235" customFormat="1" ht="14.25" customHeight="1">
      <c r="A774" s="575" t="s">
        <v>256</v>
      </c>
      <c r="B774" s="679" t="s">
        <v>1089</v>
      </c>
      <c r="C774" s="680"/>
      <c r="D774" s="641">
        <v>50000</v>
      </c>
      <c r="E774" s="641">
        <v>39906.25</v>
      </c>
      <c r="F774" s="642">
        <v>79.81</v>
      </c>
    </row>
    <row r="775" spans="1:6" s="235" customFormat="1" ht="14.25" customHeight="1">
      <c r="A775" s="575" t="s">
        <v>256</v>
      </c>
      <c r="B775" s="575" t="s">
        <v>546</v>
      </c>
      <c r="C775" s="575" t="s">
        <v>547</v>
      </c>
      <c r="D775" s="641">
        <v>50000</v>
      </c>
      <c r="E775" s="641">
        <v>39906.25</v>
      </c>
      <c r="F775" s="642">
        <v>79.81</v>
      </c>
    </row>
    <row r="776" spans="1:6" s="235" customFormat="1" ht="14.25" customHeight="1">
      <c r="A776" s="577" t="s">
        <v>256</v>
      </c>
      <c r="B776" s="577" t="s">
        <v>549</v>
      </c>
      <c r="C776" s="577" t="s">
        <v>376</v>
      </c>
      <c r="D776" s="643" t="s">
        <v>256</v>
      </c>
      <c r="E776" s="643">
        <v>8421.5</v>
      </c>
      <c r="F776" s="644" t="s">
        <v>256</v>
      </c>
    </row>
    <row r="777" spans="1:6" s="235" customFormat="1" ht="14.25" customHeight="1">
      <c r="A777" s="577" t="s">
        <v>256</v>
      </c>
      <c r="B777" s="577" t="s">
        <v>550</v>
      </c>
      <c r="C777" s="577" t="s">
        <v>551</v>
      </c>
      <c r="D777" s="643" t="s">
        <v>256</v>
      </c>
      <c r="E777" s="643">
        <v>31484.75</v>
      </c>
      <c r="F777" s="644" t="s">
        <v>256</v>
      </c>
    </row>
    <row r="778" spans="1:6" s="235" customFormat="1" ht="14.25" customHeight="1">
      <c r="A778" s="575" t="s">
        <v>256</v>
      </c>
      <c r="B778" s="679" t="s">
        <v>1075</v>
      </c>
      <c r="C778" s="680"/>
      <c r="D778" s="641">
        <v>40000</v>
      </c>
      <c r="E778" s="641">
        <v>40000</v>
      </c>
      <c r="F778" s="642">
        <v>100</v>
      </c>
    </row>
    <row r="779" spans="1:6" s="235" customFormat="1" ht="14.25" customHeight="1">
      <c r="A779" s="575" t="s">
        <v>256</v>
      </c>
      <c r="B779" s="679" t="s">
        <v>1076</v>
      </c>
      <c r="C779" s="680"/>
      <c r="D779" s="641">
        <v>40000</v>
      </c>
      <c r="E779" s="641">
        <v>40000</v>
      </c>
      <c r="F779" s="642">
        <v>100</v>
      </c>
    </row>
    <row r="780" spans="1:6" s="235" customFormat="1" ht="14.25" customHeight="1">
      <c r="A780" s="575" t="s">
        <v>256</v>
      </c>
      <c r="B780" s="575" t="s">
        <v>554</v>
      </c>
      <c r="C780" s="575" t="s">
        <v>555</v>
      </c>
      <c r="D780" s="641">
        <v>40000</v>
      </c>
      <c r="E780" s="641">
        <v>40000</v>
      </c>
      <c r="F780" s="642">
        <v>100</v>
      </c>
    </row>
    <row r="781" spans="1:6" s="235" customFormat="1" ht="14.25" customHeight="1">
      <c r="A781" s="577" t="s">
        <v>256</v>
      </c>
      <c r="B781" s="577" t="s">
        <v>556</v>
      </c>
      <c r="C781" s="577" t="s">
        <v>382</v>
      </c>
      <c r="D781" s="643" t="s">
        <v>256</v>
      </c>
      <c r="E781" s="643">
        <v>40000</v>
      </c>
      <c r="F781" s="644" t="s">
        <v>256</v>
      </c>
    </row>
    <row r="782" spans="1:6" s="235" customFormat="1" ht="14.25" customHeight="1">
      <c r="A782" s="575" t="s">
        <v>992</v>
      </c>
      <c r="B782" s="575" t="s">
        <v>975</v>
      </c>
      <c r="C782" s="575" t="s">
        <v>978</v>
      </c>
      <c r="D782" s="641">
        <v>350000</v>
      </c>
      <c r="E782" s="641">
        <v>261719.85</v>
      </c>
      <c r="F782" s="642">
        <v>74.78</v>
      </c>
    </row>
    <row r="783" spans="1:6" s="235" customFormat="1" ht="14.25" customHeight="1">
      <c r="A783" s="575" t="s">
        <v>256</v>
      </c>
      <c r="B783" s="679" t="s">
        <v>944</v>
      </c>
      <c r="C783" s="680"/>
      <c r="D783" s="641">
        <v>350000</v>
      </c>
      <c r="E783" s="641">
        <v>261719.85</v>
      </c>
      <c r="F783" s="642">
        <v>74.78</v>
      </c>
    </row>
    <row r="784" spans="1:6" s="235" customFormat="1" ht="14.25" customHeight="1">
      <c r="A784" s="575" t="s">
        <v>256</v>
      </c>
      <c r="B784" s="679" t="s">
        <v>1072</v>
      </c>
      <c r="C784" s="680"/>
      <c r="D784" s="641">
        <v>350000</v>
      </c>
      <c r="E784" s="641">
        <v>261719.85</v>
      </c>
      <c r="F784" s="642">
        <v>74.78</v>
      </c>
    </row>
    <row r="785" spans="1:6" s="235" customFormat="1" ht="14.25" customHeight="1">
      <c r="A785" s="575" t="s">
        <v>256</v>
      </c>
      <c r="B785" s="575" t="s">
        <v>574</v>
      </c>
      <c r="C785" s="575" t="s">
        <v>575</v>
      </c>
      <c r="D785" s="641">
        <v>350000</v>
      </c>
      <c r="E785" s="641">
        <v>261719.85</v>
      </c>
      <c r="F785" s="642">
        <v>74.78</v>
      </c>
    </row>
    <row r="786" spans="1:6" s="235" customFormat="1" ht="14.25" customHeight="1">
      <c r="A786" s="577" t="s">
        <v>256</v>
      </c>
      <c r="B786" s="577" t="s">
        <v>576</v>
      </c>
      <c r="C786" s="577" t="s">
        <v>575</v>
      </c>
      <c r="D786" s="643" t="s">
        <v>256</v>
      </c>
      <c r="E786" s="643">
        <v>261719.85</v>
      </c>
      <c r="F786" s="644" t="s">
        <v>256</v>
      </c>
    </row>
    <row r="787" spans="1:6" s="235" customFormat="1" ht="14.25" customHeight="1">
      <c r="A787" s="577"/>
      <c r="B787" s="577"/>
      <c r="C787" s="577"/>
      <c r="D787" s="643"/>
      <c r="E787" s="643"/>
      <c r="F787" s="644"/>
    </row>
    <row r="788" spans="1:6" s="235" customFormat="1" ht="14.25" customHeight="1">
      <c r="A788" s="580" t="s">
        <v>256</v>
      </c>
      <c r="B788" s="681" t="s">
        <v>1079</v>
      </c>
      <c r="C788" s="682"/>
      <c r="D788" s="639">
        <v>9636400</v>
      </c>
      <c r="E788" s="639">
        <v>9462595.34</v>
      </c>
      <c r="F788" s="640">
        <v>98.2</v>
      </c>
    </row>
    <row r="789" spans="1:6" s="235" customFormat="1" ht="14.25" customHeight="1">
      <c r="A789" s="575" t="s">
        <v>256</v>
      </c>
      <c r="B789" s="679" t="s">
        <v>1080</v>
      </c>
      <c r="C789" s="680"/>
      <c r="D789" s="641">
        <v>9636400</v>
      </c>
      <c r="E789" s="641">
        <v>9462595.34</v>
      </c>
      <c r="F789" s="642">
        <v>98.2</v>
      </c>
    </row>
    <row r="790" spans="1:6" s="235" customFormat="1" ht="14.25" customHeight="1">
      <c r="A790" s="647" t="s">
        <v>256</v>
      </c>
      <c r="B790" s="677" t="s">
        <v>942</v>
      </c>
      <c r="C790" s="678"/>
      <c r="D790" s="648">
        <v>4284400</v>
      </c>
      <c r="E790" s="648">
        <v>4117230.38</v>
      </c>
      <c r="F790" s="649">
        <v>96.1</v>
      </c>
    </row>
    <row r="791" spans="1:6" s="235" customFormat="1" ht="14.25" customHeight="1">
      <c r="A791" s="647" t="s">
        <v>256</v>
      </c>
      <c r="B791" s="677" t="s">
        <v>943</v>
      </c>
      <c r="C791" s="678"/>
      <c r="D791" s="648">
        <v>4284400</v>
      </c>
      <c r="E791" s="648">
        <v>4117230.38</v>
      </c>
      <c r="F791" s="649">
        <v>96.1</v>
      </c>
    </row>
    <row r="792" spans="1:6" s="235" customFormat="1" ht="14.25" customHeight="1">
      <c r="A792" s="647" t="s">
        <v>256</v>
      </c>
      <c r="B792" s="677" t="s">
        <v>944</v>
      </c>
      <c r="C792" s="678"/>
      <c r="D792" s="648">
        <v>2000</v>
      </c>
      <c r="E792" s="648">
        <v>12031.68</v>
      </c>
      <c r="F792" s="649">
        <v>601.58</v>
      </c>
    </row>
    <row r="793" spans="1:6" s="235" customFormat="1" ht="14.25" customHeight="1">
      <c r="A793" s="647" t="s">
        <v>256</v>
      </c>
      <c r="B793" s="677" t="s">
        <v>945</v>
      </c>
      <c r="C793" s="678"/>
      <c r="D793" s="648">
        <v>2000</v>
      </c>
      <c r="E793" s="648">
        <v>12031.68</v>
      </c>
      <c r="F793" s="649">
        <v>601.58</v>
      </c>
    </row>
    <row r="794" spans="1:6" s="235" customFormat="1" ht="14.25" customHeight="1">
      <c r="A794" s="647" t="s">
        <v>256</v>
      </c>
      <c r="B794" s="677" t="s">
        <v>1075</v>
      </c>
      <c r="C794" s="678"/>
      <c r="D794" s="648">
        <v>5350000</v>
      </c>
      <c r="E794" s="648">
        <v>5333333.28</v>
      </c>
      <c r="F794" s="649">
        <v>99.69</v>
      </c>
    </row>
    <row r="795" spans="1:6" s="235" customFormat="1" ht="14.25" customHeight="1">
      <c r="A795" s="647" t="s">
        <v>256</v>
      </c>
      <c r="B795" s="677" t="s">
        <v>1081</v>
      </c>
      <c r="C795" s="678"/>
      <c r="D795" s="648">
        <v>5350000</v>
      </c>
      <c r="E795" s="648">
        <v>5333333.28</v>
      </c>
      <c r="F795" s="649">
        <v>99.69</v>
      </c>
    </row>
    <row r="796" spans="1:6" s="235" customFormat="1" ht="14.25" customHeight="1">
      <c r="A796" s="575" t="s">
        <v>256</v>
      </c>
      <c r="B796" s="575" t="s">
        <v>953</v>
      </c>
      <c r="C796" s="575" t="s">
        <v>954</v>
      </c>
      <c r="D796" s="641">
        <v>9636400</v>
      </c>
      <c r="E796" s="641">
        <v>9462595.34</v>
      </c>
      <c r="F796" s="642">
        <v>98.2</v>
      </c>
    </row>
    <row r="797" spans="1:6" s="235" customFormat="1" ht="14.25" customHeight="1">
      <c r="A797" s="575" t="s">
        <v>955</v>
      </c>
      <c r="B797" s="575" t="s">
        <v>956</v>
      </c>
      <c r="C797" s="575" t="s">
        <v>957</v>
      </c>
      <c r="D797" s="641">
        <v>1810500</v>
      </c>
      <c r="E797" s="641">
        <v>1680588.25</v>
      </c>
      <c r="F797" s="642">
        <v>92.82</v>
      </c>
    </row>
    <row r="798" spans="1:6" s="235" customFormat="1" ht="14.25" customHeight="1">
      <c r="A798" s="575" t="s">
        <v>256</v>
      </c>
      <c r="B798" s="679" t="s">
        <v>942</v>
      </c>
      <c r="C798" s="680"/>
      <c r="D798" s="641">
        <v>1808500</v>
      </c>
      <c r="E798" s="641">
        <v>1668556.57</v>
      </c>
      <c r="F798" s="642">
        <v>92.26</v>
      </c>
    </row>
    <row r="799" spans="1:6" s="235" customFormat="1" ht="14.25" customHeight="1">
      <c r="A799" s="575" t="s">
        <v>256</v>
      </c>
      <c r="B799" s="679" t="s">
        <v>943</v>
      </c>
      <c r="C799" s="680"/>
      <c r="D799" s="641">
        <v>1808500</v>
      </c>
      <c r="E799" s="641">
        <v>1668556.57</v>
      </c>
      <c r="F799" s="642">
        <v>92.26</v>
      </c>
    </row>
    <row r="800" spans="1:6" s="235" customFormat="1" ht="14.25" customHeight="1">
      <c r="A800" s="575" t="s">
        <v>256</v>
      </c>
      <c r="B800" s="575" t="s">
        <v>386</v>
      </c>
      <c r="C800" s="575" t="s">
        <v>387</v>
      </c>
      <c r="D800" s="641">
        <v>1175000</v>
      </c>
      <c r="E800" s="641">
        <v>1101985.23</v>
      </c>
      <c r="F800" s="642">
        <v>93.79</v>
      </c>
    </row>
    <row r="801" spans="1:6" s="235" customFormat="1" ht="14.25" customHeight="1">
      <c r="A801" s="577" t="s">
        <v>256</v>
      </c>
      <c r="B801" s="577" t="s">
        <v>388</v>
      </c>
      <c r="C801" s="577" t="s">
        <v>389</v>
      </c>
      <c r="D801" s="643" t="s">
        <v>256</v>
      </c>
      <c r="E801" s="643">
        <v>1101985.23</v>
      </c>
      <c r="F801" s="644" t="s">
        <v>256</v>
      </c>
    </row>
    <row r="802" spans="1:6" s="235" customFormat="1" ht="14.25" customHeight="1">
      <c r="A802" s="575" t="s">
        <v>256</v>
      </c>
      <c r="B802" s="575" t="s">
        <v>392</v>
      </c>
      <c r="C802" s="575" t="s">
        <v>393</v>
      </c>
      <c r="D802" s="641">
        <v>106000</v>
      </c>
      <c r="E802" s="641">
        <v>104553.18</v>
      </c>
      <c r="F802" s="642">
        <v>98.64</v>
      </c>
    </row>
    <row r="803" spans="1:6" s="235" customFormat="1" ht="14.25" customHeight="1">
      <c r="A803" s="577" t="s">
        <v>256</v>
      </c>
      <c r="B803" s="577" t="s">
        <v>394</v>
      </c>
      <c r="C803" s="577" t="s">
        <v>393</v>
      </c>
      <c r="D803" s="643" t="s">
        <v>256</v>
      </c>
      <c r="E803" s="643">
        <v>104553.18</v>
      </c>
      <c r="F803" s="644" t="s">
        <v>256</v>
      </c>
    </row>
    <row r="804" spans="1:6" s="238" customFormat="1" ht="14.25" customHeight="1">
      <c r="A804" s="575" t="s">
        <v>256</v>
      </c>
      <c r="B804" s="575" t="s">
        <v>395</v>
      </c>
      <c r="C804" s="575" t="s">
        <v>396</v>
      </c>
      <c r="D804" s="641">
        <v>183000</v>
      </c>
      <c r="E804" s="641">
        <v>180458.97</v>
      </c>
      <c r="F804" s="642">
        <v>98.61</v>
      </c>
    </row>
    <row r="805" spans="1:6" s="235" customFormat="1" ht="14.25" customHeight="1">
      <c r="A805" s="577" t="s">
        <v>256</v>
      </c>
      <c r="B805" s="577" t="s">
        <v>399</v>
      </c>
      <c r="C805" s="577" t="s">
        <v>400</v>
      </c>
      <c r="D805" s="643" t="s">
        <v>256</v>
      </c>
      <c r="E805" s="643">
        <v>180458.97</v>
      </c>
      <c r="F805" s="644" t="s">
        <v>256</v>
      </c>
    </row>
    <row r="806" spans="1:6" s="235" customFormat="1" ht="14.25" customHeight="1">
      <c r="A806" s="575" t="s">
        <v>256</v>
      </c>
      <c r="B806" s="575" t="s">
        <v>405</v>
      </c>
      <c r="C806" s="575" t="s">
        <v>406</v>
      </c>
      <c r="D806" s="641">
        <v>61000</v>
      </c>
      <c r="E806" s="641">
        <v>52951.8</v>
      </c>
      <c r="F806" s="642">
        <v>86.81</v>
      </c>
    </row>
    <row r="807" spans="1:6" s="235" customFormat="1" ht="14.25" customHeight="1">
      <c r="A807" s="577" t="s">
        <v>256</v>
      </c>
      <c r="B807" s="577" t="s">
        <v>407</v>
      </c>
      <c r="C807" s="577" t="s">
        <v>408</v>
      </c>
      <c r="D807" s="643" t="s">
        <v>256</v>
      </c>
      <c r="E807" s="643">
        <v>4166.6</v>
      </c>
      <c r="F807" s="644" t="s">
        <v>256</v>
      </c>
    </row>
    <row r="808" spans="1:6" s="235" customFormat="1" ht="14.25" customHeight="1">
      <c r="A808" s="577" t="s">
        <v>256</v>
      </c>
      <c r="B808" s="577" t="s">
        <v>409</v>
      </c>
      <c r="C808" s="577" t="s">
        <v>410</v>
      </c>
      <c r="D808" s="643" t="s">
        <v>256</v>
      </c>
      <c r="E808" s="643">
        <v>44335.2</v>
      </c>
      <c r="F808" s="644" t="s">
        <v>256</v>
      </c>
    </row>
    <row r="809" spans="1:6" s="235" customFormat="1" ht="14.25" customHeight="1">
      <c r="A809" s="577" t="s">
        <v>256</v>
      </c>
      <c r="B809" s="577" t="s">
        <v>411</v>
      </c>
      <c r="C809" s="577" t="s">
        <v>412</v>
      </c>
      <c r="D809" s="643" t="s">
        <v>256</v>
      </c>
      <c r="E809" s="643">
        <v>4450</v>
      </c>
      <c r="F809" s="644" t="s">
        <v>256</v>
      </c>
    </row>
    <row r="810" spans="1:6" s="235" customFormat="1" ht="14.25" customHeight="1">
      <c r="A810" s="575" t="s">
        <v>256</v>
      </c>
      <c r="B810" s="575" t="s">
        <v>415</v>
      </c>
      <c r="C810" s="575" t="s">
        <v>416</v>
      </c>
      <c r="D810" s="641">
        <v>45000</v>
      </c>
      <c r="E810" s="641">
        <v>34558.41</v>
      </c>
      <c r="F810" s="642">
        <v>76.8</v>
      </c>
    </row>
    <row r="811" spans="1:6" s="235" customFormat="1" ht="14.25" customHeight="1">
      <c r="A811" s="577" t="s">
        <v>256</v>
      </c>
      <c r="B811" s="577" t="s">
        <v>417</v>
      </c>
      <c r="C811" s="577" t="s">
        <v>418</v>
      </c>
      <c r="D811" s="643" t="s">
        <v>256</v>
      </c>
      <c r="E811" s="643">
        <v>34558.41</v>
      </c>
      <c r="F811" s="644" t="s">
        <v>256</v>
      </c>
    </row>
    <row r="812" spans="1:6" s="235" customFormat="1" ht="14.25" customHeight="1">
      <c r="A812" s="575" t="s">
        <v>256</v>
      </c>
      <c r="B812" s="575" t="s">
        <v>429</v>
      </c>
      <c r="C812" s="575" t="s">
        <v>430</v>
      </c>
      <c r="D812" s="641">
        <v>125000</v>
      </c>
      <c r="E812" s="641">
        <v>95804.48</v>
      </c>
      <c r="F812" s="642">
        <v>76.64</v>
      </c>
    </row>
    <row r="813" spans="1:6" s="235" customFormat="1" ht="14.25" customHeight="1">
      <c r="A813" s="577" t="s">
        <v>256</v>
      </c>
      <c r="B813" s="577" t="s">
        <v>431</v>
      </c>
      <c r="C813" s="577" t="s">
        <v>432</v>
      </c>
      <c r="D813" s="643" t="s">
        <v>256</v>
      </c>
      <c r="E813" s="643">
        <v>5583.79</v>
      </c>
      <c r="F813" s="644" t="s">
        <v>256</v>
      </c>
    </row>
    <row r="814" spans="1:6" s="235" customFormat="1" ht="14.25" customHeight="1">
      <c r="A814" s="577" t="s">
        <v>256</v>
      </c>
      <c r="B814" s="577" t="s">
        <v>435</v>
      </c>
      <c r="C814" s="577" t="s">
        <v>436</v>
      </c>
      <c r="D814" s="643" t="s">
        <v>256</v>
      </c>
      <c r="E814" s="643">
        <v>6012.5</v>
      </c>
      <c r="F814" s="644" t="s">
        <v>256</v>
      </c>
    </row>
    <row r="815" spans="1:6" s="235" customFormat="1" ht="14.25" customHeight="1">
      <c r="A815" s="577" t="s">
        <v>256</v>
      </c>
      <c r="B815" s="577" t="s">
        <v>443</v>
      </c>
      <c r="C815" s="577" t="s">
        <v>444</v>
      </c>
      <c r="D815" s="643" t="s">
        <v>256</v>
      </c>
      <c r="E815" s="643">
        <v>10910.9</v>
      </c>
      <c r="F815" s="644" t="s">
        <v>256</v>
      </c>
    </row>
    <row r="816" spans="1:6" s="238" customFormat="1" ht="14.25" customHeight="1">
      <c r="A816" s="577" t="s">
        <v>256</v>
      </c>
      <c r="B816" s="577" t="s">
        <v>447</v>
      </c>
      <c r="C816" s="577" t="s">
        <v>448</v>
      </c>
      <c r="D816" s="643" t="s">
        <v>256</v>
      </c>
      <c r="E816" s="643">
        <v>73297.29</v>
      </c>
      <c r="F816" s="644" t="s">
        <v>256</v>
      </c>
    </row>
    <row r="817" spans="1:6" s="235" customFormat="1" ht="14.25" customHeight="1">
      <c r="A817" s="575" t="s">
        <v>256</v>
      </c>
      <c r="B817" s="575" t="s">
        <v>452</v>
      </c>
      <c r="C817" s="575" t="s">
        <v>453</v>
      </c>
      <c r="D817" s="641">
        <v>113500</v>
      </c>
      <c r="E817" s="641">
        <v>98244.5</v>
      </c>
      <c r="F817" s="642">
        <v>86.56</v>
      </c>
    </row>
    <row r="818" spans="1:6" s="235" customFormat="1" ht="14.25" customHeight="1">
      <c r="A818" s="577" t="s">
        <v>256</v>
      </c>
      <c r="B818" s="577" t="s">
        <v>460</v>
      </c>
      <c r="C818" s="577" t="s">
        <v>113</v>
      </c>
      <c r="D818" s="643" t="s">
        <v>256</v>
      </c>
      <c r="E818" s="643">
        <v>67702</v>
      </c>
      <c r="F818" s="644" t="s">
        <v>256</v>
      </c>
    </row>
    <row r="819" spans="1:6" s="235" customFormat="1" ht="14.25" customHeight="1">
      <c r="A819" s="577" t="s">
        <v>256</v>
      </c>
      <c r="B819" s="577" t="s">
        <v>461</v>
      </c>
      <c r="C819" s="577" t="s">
        <v>462</v>
      </c>
      <c r="D819" s="643" t="s">
        <v>256</v>
      </c>
      <c r="E819" s="643">
        <v>27645</v>
      </c>
      <c r="F819" s="644" t="s">
        <v>256</v>
      </c>
    </row>
    <row r="820" spans="1:6" s="235" customFormat="1" ht="14.25" customHeight="1">
      <c r="A820" s="577" t="s">
        <v>256</v>
      </c>
      <c r="B820" s="577" t="s">
        <v>464</v>
      </c>
      <c r="C820" s="577" t="s">
        <v>453</v>
      </c>
      <c r="D820" s="643" t="s">
        <v>256</v>
      </c>
      <c r="E820" s="643">
        <v>2897.5</v>
      </c>
      <c r="F820" s="644" t="s">
        <v>256</v>
      </c>
    </row>
    <row r="821" spans="1:6" s="235" customFormat="1" ht="14.25" customHeight="1">
      <c r="A821" s="575" t="s">
        <v>256</v>
      </c>
      <c r="B821" s="679" t="s">
        <v>944</v>
      </c>
      <c r="C821" s="680"/>
      <c r="D821" s="641">
        <v>2000</v>
      </c>
      <c r="E821" s="641">
        <v>12031.68</v>
      </c>
      <c r="F821" s="642">
        <v>601.58</v>
      </c>
    </row>
    <row r="822" spans="1:6" s="235" customFormat="1" ht="14.25" customHeight="1">
      <c r="A822" s="575" t="s">
        <v>256</v>
      </c>
      <c r="B822" s="679" t="s">
        <v>945</v>
      </c>
      <c r="C822" s="680"/>
      <c r="D822" s="641">
        <v>2000</v>
      </c>
      <c r="E822" s="641">
        <v>12031.68</v>
      </c>
      <c r="F822" s="642">
        <v>601.58</v>
      </c>
    </row>
    <row r="823" spans="1:6" s="238" customFormat="1" ht="14.25" customHeight="1">
      <c r="A823" s="575" t="s">
        <v>256</v>
      </c>
      <c r="B823" s="575" t="s">
        <v>415</v>
      </c>
      <c r="C823" s="575" t="s">
        <v>416</v>
      </c>
      <c r="D823" s="641">
        <v>2000</v>
      </c>
      <c r="E823" s="641">
        <v>12031.68</v>
      </c>
      <c r="F823" s="642">
        <v>601.58</v>
      </c>
    </row>
    <row r="824" spans="1:6" s="235" customFormat="1" ht="14.25" customHeight="1">
      <c r="A824" s="577" t="s">
        <v>256</v>
      </c>
      <c r="B824" s="577" t="s">
        <v>417</v>
      </c>
      <c r="C824" s="577" t="s">
        <v>418</v>
      </c>
      <c r="D824" s="643" t="s">
        <v>256</v>
      </c>
      <c r="E824" s="643">
        <v>12031.68</v>
      </c>
      <c r="F824" s="644" t="s">
        <v>256</v>
      </c>
    </row>
    <row r="825" spans="1:6" s="235" customFormat="1" ht="14.25" customHeight="1">
      <c r="A825" s="575" t="s">
        <v>1082</v>
      </c>
      <c r="B825" s="575" t="s">
        <v>1011</v>
      </c>
      <c r="C825" s="575" t="s">
        <v>1083</v>
      </c>
      <c r="D825" s="641">
        <v>1750000</v>
      </c>
      <c r="E825" s="641">
        <v>1732983.29</v>
      </c>
      <c r="F825" s="642">
        <v>99.03</v>
      </c>
    </row>
    <row r="826" spans="1:6" s="235" customFormat="1" ht="14.25" customHeight="1">
      <c r="A826" s="575" t="s">
        <v>256</v>
      </c>
      <c r="B826" s="679" t="s">
        <v>942</v>
      </c>
      <c r="C826" s="680"/>
      <c r="D826" s="641">
        <v>1750000</v>
      </c>
      <c r="E826" s="641">
        <v>1732983.29</v>
      </c>
      <c r="F826" s="642">
        <v>99.03</v>
      </c>
    </row>
    <row r="827" spans="1:6" s="235" customFormat="1" ht="14.25" customHeight="1">
      <c r="A827" s="575" t="s">
        <v>256</v>
      </c>
      <c r="B827" s="679" t="s">
        <v>943</v>
      </c>
      <c r="C827" s="680"/>
      <c r="D827" s="641">
        <v>1750000</v>
      </c>
      <c r="E827" s="641">
        <v>1732983.29</v>
      </c>
      <c r="F827" s="642">
        <v>99.03</v>
      </c>
    </row>
    <row r="828" spans="1:6" s="235" customFormat="1" ht="14.25" customHeight="1">
      <c r="A828" s="575" t="s">
        <v>256</v>
      </c>
      <c r="B828" s="575" t="s">
        <v>467</v>
      </c>
      <c r="C828" s="575" t="s">
        <v>468</v>
      </c>
      <c r="D828" s="641">
        <v>1750000</v>
      </c>
      <c r="E828" s="641">
        <v>1732983.29</v>
      </c>
      <c r="F828" s="642">
        <v>99.03</v>
      </c>
    </row>
    <row r="829" spans="1:6" s="235" customFormat="1" ht="27.75" customHeight="1">
      <c r="A829" s="577" t="s">
        <v>256</v>
      </c>
      <c r="B829" s="577" t="s">
        <v>469</v>
      </c>
      <c r="C829" s="582" t="s">
        <v>191</v>
      </c>
      <c r="D829" s="643" t="s">
        <v>256</v>
      </c>
      <c r="E829" s="643">
        <v>1361555.57</v>
      </c>
      <c r="F829" s="644" t="s">
        <v>256</v>
      </c>
    </row>
    <row r="830" spans="1:6" s="238" customFormat="1" ht="28.5" customHeight="1">
      <c r="A830" s="577" t="s">
        <v>256</v>
      </c>
      <c r="B830" s="577" t="s">
        <v>470</v>
      </c>
      <c r="C830" s="582" t="s">
        <v>64</v>
      </c>
      <c r="D830" s="643" t="s">
        <v>256</v>
      </c>
      <c r="E830" s="643">
        <v>371427.72</v>
      </c>
      <c r="F830" s="644" t="s">
        <v>256</v>
      </c>
    </row>
    <row r="831" spans="1:6" s="235" customFormat="1" ht="14.25" customHeight="1">
      <c r="A831" s="575"/>
      <c r="B831" s="575" t="s">
        <v>1011</v>
      </c>
      <c r="C831" s="575" t="s">
        <v>1083</v>
      </c>
      <c r="D831" s="641">
        <v>5350000</v>
      </c>
      <c r="E831" s="641">
        <v>5333333.28</v>
      </c>
      <c r="F831" s="642">
        <v>99.69</v>
      </c>
    </row>
    <row r="832" spans="1:6" s="235" customFormat="1" ht="14.25" customHeight="1">
      <c r="A832" s="575" t="s">
        <v>256</v>
      </c>
      <c r="B832" s="679" t="s">
        <v>1075</v>
      </c>
      <c r="C832" s="680"/>
      <c r="D832" s="641">
        <v>5350000</v>
      </c>
      <c r="E832" s="641">
        <v>5333333.28</v>
      </c>
      <c r="F832" s="642">
        <v>99.69</v>
      </c>
    </row>
    <row r="833" spans="1:6" s="235" customFormat="1" ht="14.25" customHeight="1">
      <c r="A833" s="575" t="s">
        <v>256</v>
      </c>
      <c r="B833" s="679" t="s">
        <v>1081</v>
      </c>
      <c r="C833" s="680"/>
      <c r="D833" s="641">
        <v>5350000</v>
      </c>
      <c r="E833" s="641">
        <v>5333333.28</v>
      </c>
      <c r="F833" s="642">
        <v>99.69</v>
      </c>
    </row>
    <row r="834" spans="1:6" s="235" customFormat="1" ht="26.25" customHeight="1">
      <c r="A834" s="575" t="s">
        <v>256</v>
      </c>
      <c r="B834" s="575" t="s">
        <v>604</v>
      </c>
      <c r="C834" s="579" t="s">
        <v>702</v>
      </c>
      <c r="D834" s="641">
        <v>5350000</v>
      </c>
      <c r="E834" s="641">
        <v>5333333.28</v>
      </c>
      <c r="F834" s="642">
        <v>99.69</v>
      </c>
    </row>
    <row r="835" spans="1:6" s="235" customFormat="1" ht="14.25" customHeight="1">
      <c r="A835" s="577" t="s">
        <v>256</v>
      </c>
      <c r="B835" s="577" t="s">
        <v>605</v>
      </c>
      <c r="C835" s="577" t="s">
        <v>606</v>
      </c>
      <c r="D835" s="643" t="s">
        <v>256</v>
      </c>
      <c r="E835" s="643">
        <v>5333333.28</v>
      </c>
      <c r="F835" s="644" t="s">
        <v>256</v>
      </c>
    </row>
    <row r="836" spans="1:6" s="235" customFormat="1" ht="14.25" customHeight="1">
      <c r="A836" s="575" t="s">
        <v>1084</v>
      </c>
      <c r="B836" s="575" t="s">
        <v>1013</v>
      </c>
      <c r="C836" s="575" t="s">
        <v>1085</v>
      </c>
      <c r="D836" s="641">
        <v>725900</v>
      </c>
      <c r="E836" s="641">
        <v>715690.52</v>
      </c>
      <c r="F836" s="642">
        <v>98.59</v>
      </c>
    </row>
    <row r="837" spans="1:6" s="238" customFormat="1" ht="14.25" customHeight="1">
      <c r="A837" s="575" t="s">
        <v>256</v>
      </c>
      <c r="B837" s="679" t="s">
        <v>942</v>
      </c>
      <c r="C837" s="680"/>
      <c r="D837" s="641">
        <v>725900</v>
      </c>
      <c r="E837" s="641">
        <v>715690.52</v>
      </c>
      <c r="F837" s="642">
        <v>98.59</v>
      </c>
    </row>
    <row r="838" spans="1:6" s="235" customFormat="1" ht="14.25" customHeight="1">
      <c r="A838" s="575" t="s">
        <v>256</v>
      </c>
      <c r="B838" s="679" t="s">
        <v>943</v>
      </c>
      <c r="C838" s="680"/>
      <c r="D838" s="641">
        <v>725900</v>
      </c>
      <c r="E838" s="641">
        <v>715690.52</v>
      </c>
      <c r="F838" s="642">
        <v>98.59</v>
      </c>
    </row>
    <row r="839" spans="1:6" s="235" customFormat="1" ht="14.25" customHeight="1">
      <c r="A839" s="575" t="s">
        <v>256</v>
      </c>
      <c r="B839" s="575" t="s">
        <v>429</v>
      </c>
      <c r="C839" s="575" t="s">
        <v>430</v>
      </c>
      <c r="D839" s="641">
        <v>463400</v>
      </c>
      <c r="E839" s="641">
        <v>488907.97</v>
      </c>
      <c r="F839" s="642">
        <v>105.5</v>
      </c>
    </row>
    <row r="840" spans="1:6" s="235" customFormat="1" ht="14.25" customHeight="1">
      <c r="A840" s="577" t="s">
        <v>256</v>
      </c>
      <c r="B840" s="577" t="s">
        <v>447</v>
      </c>
      <c r="C840" s="577" t="s">
        <v>448</v>
      </c>
      <c r="D840" s="643" t="s">
        <v>256</v>
      </c>
      <c r="E840" s="643">
        <v>488907.97</v>
      </c>
      <c r="F840" s="644" t="s">
        <v>256</v>
      </c>
    </row>
    <row r="841" spans="1:6" s="235" customFormat="1" ht="14.25" customHeight="1">
      <c r="A841" s="575" t="s">
        <v>256</v>
      </c>
      <c r="B841" s="575" t="s">
        <v>471</v>
      </c>
      <c r="C841" s="575" t="s">
        <v>472</v>
      </c>
      <c r="D841" s="641">
        <v>262500</v>
      </c>
      <c r="E841" s="641">
        <v>226782.55</v>
      </c>
      <c r="F841" s="642">
        <v>86.39</v>
      </c>
    </row>
    <row r="842" spans="1:6" s="235" customFormat="1" ht="14.25" customHeight="1">
      <c r="A842" s="577" t="s">
        <v>256</v>
      </c>
      <c r="B842" s="577" t="s">
        <v>473</v>
      </c>
      <c r="C842" s="577" t="s">
        <v>474</v>
      </c>
      <c r="D842" s="643" t="s">
        <v>256</v>
      </c>
      <c r="E842" s="643">
        <v>174007.35</v>
      </c>
      <c r="F842" s="644" t="s">
        <v>256</v>
      </c>
    </row>
    <row r="843" spans="1:6" s="235" customFormat="1" ht="12" customHeight="1">
      <c r="A843" s="577" t="s">
        <v>256</v>
      </c>
      <c r="B843" s="577" t="s">
        <v>475</v>
      </c>
      <c r="C843" s="577" t="s">
        <v>97</v>
      </c>
      <c r="D843" s="643" t="s">
        <v>256</v>
      </c>
      <c r="E843" s="643">
        <v>27.77</v>
      </c>
      <c r="F843" s="644" t="s">
        <v>256</v>
      </c>
    </row>
    <row r="844" spans="1:6" s="235" customFormat="1" ht="14.25" customHeight="1">
      <c r="A844" s="577" t="s">
        <v>256</v>
      </c>
      <c r="B844" s="577" t="s">
        <v>476</v>
      </c>
      <c r="C844" s="577" t="s">
        <v>477</v>
      </c>
      <c r="D844" s="643" t="s">
        <v>256</v>
      </c>
      <c r="E844" s="643">
        <v>397.62</v>
      </c>
      <c r="F844" s="644" t="s">
        <v>256</v>
      </c>
    </row>
    <row r="845" spans="1:6" s="235" customFormat="1" ht="14.25" customHeight="1">
      <c r="A845" s="577" t="s">
        <v>256</v>
      </c>
      <c r="B845" s="577" t="s">
        <v>478</v>
      </c>
      <c r="C845" s="577" t="s">
        <v>479</v>
      </c>
      <c r="D845" s="643" t="s">
        <v>256</v>
      </c>
      <c r="E845" s="643">
        <v>52349.81</v>
      </c>
      <c r="F845" s="644" t="s">
        <v>256</v>
      </c>
    </row>
    <row r="846" spans="1:6" s="235" customFormat="1" ht="14.25" customHeight="1">
      <c r="A846" s="577"/>
      <c r="B846" s="577"/>
      <c r="C846" s="577"/>
      <c r="D846" s="643"/>
      <c r="E846" s="643"/>
      <c r="F846" s="644"/>
    </row>
    <row r="847" spans="1:6" s="235" customFormat="1" ht="14.25" customHeight="1">
      <c r="A847" s="580" t="s">
        <v>256</v>
      </c>
      <c r="B847" s="681" t="s">
        <v>1086</v>
      </c>
      <c r="C847" s="682"/>
      <c r="D847" s="639">
        <v>86347490</v>
      </c>
      <c r="E847" s="639">
        <v>77882839.96</v>
      </c>
      <c r="F847" s="640">
        <v>90.2</v>
      </c>
    </row>
    <row r="848" spans="1:6" s="235" customFormat="1" ht="14.25" customHeight="1">
      <c r="A848" s="575" t="s">
        <v>256</v>
      </c>
      <c r="B848" s="679" t="s">
        <v>1087</v>
      </c>
      <c r="C848" s="680"/>
      <c r="D848" s="641">
        <v>34564884</v>
      </c>
      <c r="E848" s="641">
        <v>33958171.24</v>
      </c>
      <c r="F848" s="642">
        <v>98.24</v>
      </c>
    </row>
    <row r="849" spans="1:6" s="235" customFormat="1" ht="14.25" customHeight="1">
      <c r="A849" s="647" t="s">
        <v>256</v>
      </c>
      <c r="B849" s="677" t="s">
        <v>942</v>
      </c>
      <c r="C849" s="678"/>
      <c r="D849" s="648">
        <v>26825416</v>
      </c>
      <c r="E849" s="648">
        <v>26258254.85</v>
      </c>
      <c r="F849" s="649">
        <v>97.89</v>
      </c>
    </row>
    <row r="850" spans="1:6" s="235" customFormat="1" ht="14.25" customHeight="1">
      <c r="A850" s="647" t="s">
        <v>256</v>
      </c>
      <c r="B850" s="677" t="s">
        <v>943</v>
      </c>
      <c r="C850" s="678"/>
      <c r="D850" s="648">
        <v>26825416</v>
      </c>
      <c r="E850" s="648">
        <v>26258254.85</v>
      </c>
      <c r="F850" s="649">
        <v>97.89</v>
      </c>
    </row>
    <row r="851" spans="1:6" s="235" customFormat="1" ht="14.25" customHeight="1">
      <c r="A851" s="647" t="s">
        <v>256</v>
      </c>
      <c r="B851" s="677" t="s">
        <v>944</v>
      </c>
      <c r="C851" s="678"/>
      <c r="D851" s="648">
        <v>2003800</v>
      </c>
      <c r="E851" s="648">
        <v>2014095.3</v>
      </c>
      <c r="F851" s="649">
        <v>100.51</v>
      </c>
    </row>
    <row r="852" spans="1:6" s="235" customFormat="1" ht="14.25" customHeight="1">
      <c r="A852" s="647" t="s">
        <v>256</v>
      </c>
      <c r="B852" s="677" t="s">
        <v>948</v>
      </c>
      <c r="C852" s="678"/>
      <c r="D852" s="648">
        <v>1758100</v>
      </c>
      <c r="E852" s="648">
        <v>1770142.8</v>
      </c>
      <c r="F852" s="649">
        <v>100.68</v>
      </c>
    </row>
    <row r="853" spans="1:6" s="235" customFormat="1" ht="14.25" customHeight="1">
      <c r="A853" s="647" t="s">
        <v>256</v>
      </c>
      <c r="B853" s="677" t="s">
        <v>1088</v>
      </c>
      <c r="C853" s="678"/>
      <c r="D853" s="648">
        <v>245700</v>
      </c>
      <c r="E853" s="648">
        <v>243952.5</v>
      </c>
      <c r="F853" s="649">
        <v>99.29</v>
      </c>
    </row>
    <row r="854" spans="1:6" s="235" customFormat="1" ht="14.25" customHeight="1">
      <c r="A854" s="647" t="s">
        <v>256</v>
      </c>
      <c r="B854" s="677" t="s">
        <v>949</v>
      </c>
      <c r="C854" s="678"/>
      <c r="D854" s="648">
        <v>297364</v>
      </c>
      <c r="E854" s="648">
        <v>302040.84</v>
      </c>
      <c r="F854" s="649">
        <v>101.57</v>
      </c>
    </row>
    <row r="855" spans="1:6" s="235" customFormat="1" ht="14.25" customHeight="1">
      <c r="A855" s="647" t="s">
        <v>256</v>
      </c>
      <c r="B855" s="677" t="s">
        <v>1089</v>
      </c>
      <c r="C855" s="678"/>
      <c r="D855" s="648">
        <v>145864</v>
      </c>
      <c r="E855" s="648">
        <v>150560.95</v>
      </c>
      <c r="F855" s="649">
        <v>103.22</v>
      </c>
    </row>
    <row r="856" spans="1:6" s="235" customFormat="1" ht="14.25" customHeight="1">
      <c r="A856" s="647" t="s">
        <v>256</v>
      </c>
      <c r="B856" s="677" t="s">
        <v>1074</v>
      </c>
      <c r="C856" s="678"/>
      <c r="D856" s="648">
        <v>141900</v>
      </c>
      <c r="E856" s="648">
        <v>141899.52</v>
      </c>
      <c r="F856" s="649">
        <v>100</v>
      </c>
    </row>
    <row r="857" spans="1:6" s="235" customFormat="1" ht="14.25" customHeight="1">
      <c r="A857" s="647" t="s">
        <v>256</v>
      </c>
      <c r="B857" s="677" t="s">
        <v>950</v>
      </c>
      <c r="C857" s="678"/>
      <c r="D857" s="648">
        <v>9600</v>
      </c>
      <c r="E857" s="648">
        <v>9580.37</v>
      </c>
      <c r="F857" s="649">
        <v>99.8</v>
      </c>
    </row>
    <row r="858" spans="1:6" s="235" customFormat="1" ht="14.25" customHeight="1">
      <c r="A858" s="647" t="s">
        <v>256</v>
      </c>
      <c r="B858" s="677" t="s">
        <v>951</v>
      </c>
      <c r="C858" s="678"/>
      <c r="D858" s="648">
        <v>688219</v>
      </c>
      <c r="E858" s="648">
        <v>638219</v>
      </c>
      <c r="F858" s="649">
        <v>92.73</v>
      </c>
    </row>
    <row r="859" spans="1:6" s="235" customFormat="1" ht="14.25" customHeight="1">
      <c r="A859" s="647" t="s">
        <v>256</v>
      </c>
      <c r="B859" s="677" t="s">
        <v>952</v>
      </c>
      <c r="C859" s="678"/>
      <c r="D859" s="648">
        <v>688219</v>
      </c>
      <c r="E859" s="648">
        <v>638219</v>
      </c>
      <c r="F859" s="649">
        <v>92.73</v>
      </c>
    </row>
    <row r="860" spans="1:6" s="235" customFormat="1" ht="14.25" customHeight="1">
      <c r="A860" s="647" t="s">
        <v>256</v>
      </c>
      <c r="B860" s="677" t="s">
        <v>1075</v>
      </c>
      <c r="C860" s="678"/>
      <c r="D860" s="648">
        <v>4750085</v>
      </c>
      <c r="E860" s="648">
        <v>4745561.25</v>
      </c>
      <c r="F860" s="649">
        <v>99.9</v>
      </c>
    </row>
    <row r="861" spans="1:6" s="235" customFormat="1" ht="15" customHeight="1">
      <c r="A861" s="647" t="s">
        <v>256</v>
      </c>
      <c r="B861" s="677" t="s">
        <v>1081</v>
      </c>
      <c r="C861" s="678"/>
      <c r="D861" s="648">
        <v>4750085</v>
      </c>
      <c r="E861" s="648">
        <v>4745561.25</v>
      </c>
      <c r="F861" s="649">
        <v>99.9</v>
      </c>
    </row>
    <row r="862" spans="1:6" s="235" customFormat="1" ht="14.25" customHeight="1">
      <c r="A862" s="575" t="s">
        <v>256</v>
      </c>
      <c r="B862" s="575" t="s">
        <v>953</v>
      </c>
      <c r="C862" s="575" t="s">
        <v>954</v>
      </c>
      <c r="D862" s="641">
        <v>1087000</v>
      </c>
      <c r="E862" s="641">
        <v>1057082.07</v>
      </c>
      <c r="F862" s="642">
        <v>97.25</v>
      </c>
    </row>
    <row r="863" spans="1:6" s="235" customFormat="1" ht="14.25" customHeight="1">
      <c r="A863" s="575" t="s">
        <v>955</v>
      </c>
      <c r="B863" s="575" t="s">
        <v>956</v>
      </c>
      <c r="C863" s="575" t="s">
        <v>957</v>
      </c>
      <c r="D863" s="641">
        <v>1087000</v>
      </c>
      <c r="E863" s="641">
        <v>1057082.07</v>
      </c>
      <c r="F863" s="642">
        <v>97.25</v>
      </c>
    </row>
    <row r="864" spans="1:6" s="235" customFormat="1" ht="14.25" customHeight="1">
      <c r="A864" s="575" t="s">
        <v>256</v>
      </c>
      <c r="B864" s="679" t="s">
        <v>942</v>
      </c>
      <c r="C864" s="680"/>
      <c r="D864" s="641">
        <v>1087000</v>
      </c>
      <c r="E864" s="641">
        <v>1057082.07</v>
      </c>
      <c r="F864" s="642">
        <v>97.25</v>
      </c>
    </row>
    <row r="865" spans="1:6" s="238" customFormat="1" ht="14.25" customHeight="1">
      <c r="A865" s="575" t="s">
        <v>256</v>
      </c>
      <c r="B865" s="679" t="s">
        <v>943</v>
      </c>
      <c r="C865" s="680"/>
      <c r="D865" s="641">
        <v>1087000</v>
      </c>
      <c r="E865" s="641">
        <v>1057082.07</v>
      </c>
      <c r="F865" s="642">
        <v>97.25</v>
      </c>
    </row>
    <row r="866" spans="1:6" s="235" customFormat="1" ht="15" customHeight="1">
      <c r="A866" s="575" t="s">
        <v>256</v>
      </c>
      <c r="B866" s="575" t="s">
        <v>386</v>
      </c>
      <c r="C866" s="575" t="s">
        <v>387</v>
      </c>
      <c r="D866" s="641">
        <v>824000</v>
      </c>
      <c r="E866" s="641">
        <v>819088.02</v>
      </c>
      <c r="F866" s="642">
        <v>99.4</v>
      </c>
    </row>
    <row r="867" spans="1:6" s="235" customFormat="1" ht="14.25" customHeight="1">
      <c r="A867" s="577" t="s">
        <v>256</v>
      </c>
      <c r="B867" s="577" t="s">
        <v>388</v>
      </c>
      <c r="C867" s="577" t="s">
        <v>389</v>
      </c>
      <c r="D867" s="643" t="s">
        <v>256</v>
      </c>
      <c r="E867" s="643">
        <v>819088.02</v>
      </c>
      <c r="F867" s="644" t="s">
        <v>256</v>
      </c>
    </row>
    <row r="868" spans="1:6" s="235" customFormat="1" ht="14.25" customHeight="1">
      <c r="A868" s="575" t="s">
        <v>256</v>
      </c>
      <c r="B868" s="575" t="s">
        <v>392</v>
      </c>
      <c r="C868" s="575" t="s">
        <v>393</v>
      </c>
      <c r="D868" s="641">
        <v>32000</v>
      </c>
      <c r="E868" s="641">
        <v>29727.69</v>
      </c>
      <c r="F868" s="642">
        <v>92.9</v>
      </c>
    </row>
    <row r="869" spans="1:6" s="235" customFormat="1" ht="14.25" customHeight="1">
      <c r="A869" s="577" t="s">
        <v>256</v>
      </c>
      <c r="B869" s="577" t="s">
        <v>394</v>
      </c>
      <c r="C869" s="577" t="s">
        <v>393</v>
      </c>
      <c r="D869" s="643" t="s">
        <v>256</v>
      </c>
      <c r="E869" s="643">
        <v>29727.69</v>
      </c>
      <c r="F869" s="644" t="s">
        <v>256</v>
      </c>
    </row>
    <row r="870" spans="1:6" s="235" customFormat="1" ht="14.25" customHeight="1">
      <c r="A870" s="575" t="s">
        <v>256</v>
      </c>
      <c r="B870" s="575" t="s">
        <v>395</v>
      </c>
      <c r="C870" s="575" t="s">
        <v>396</v>
      </c>
      <c r="D870" s="641">
        <v>141000</v>
      </c>
      <c r="E870" s="641">
        <v>135149.66</v>
      </c>
      <c r="F870" s="642">
        <v>95.85</v>
      </c>
    </row>
    <row r="871" spans="1:6" s="235" customFormat="1" ht="14.25" customHeight="1">
      <c r="A871" s="577" t="s">
        <v>256</v>
      </c>
      <c r="B871" s="577" t="s">
        <v>399</v>
      </c>
      <c r="C871" s="577" t="s">
        <v>400</v>
      </c>
      <c r="D871" s="643" t="s">
        <v>256</v>
      </c>
      <c r="E871" s="643">
        <v>135149.66</v>
      </c>
      <c r="F871" s="644" t="s">
        <v>256</v>
      </c>
    </row>
    <row r="872" spans="1:6" s="235" customFormat="1" ht="14.25" customHeight="1">
      <c r="A872" s="575" t="s">
        <v>256</v>
      </c>
      <c r="B872" s="575" t="s">
        <v>405</v>
      </c>
      <c r="C872" s="575" t="s">
        <v>406</v>
      </c>
      <c r="D872" s="641">
        <v>36000</v>
      </c>
      <c r="E872" s="641">
        <v>30577</v>
      </c>
      <c r="F872" s="642">
        <v>84.94</v>
      </c>
    </row>
    <row r="873" spans="1:6" s="235" customFormat="1" ht="14.25" customHeight="1">
      <c r="A873" s="577" t="s">
        <v>256</v>
      </c>
      <c r="B873" s="577" t="s">
        <v>407</v>
      </c>
      <c r="C873" s="577" t="s">
        <v>408</v>
      </c>
      <c r="D873" s="643" t="s">
        <v>256</v>
      </c>
      <c r="E873" s="643">
        <v>5951.7</v>
      </c>
      <c r="F873" s="644" t="s">
        <v>256</v>
      </c>
    </row>
    <row r="874" spans="1:6" s="235" customFormat="1" ht="14.25" customHeight="1">
      <c r="A874" s="577" t="s">
        <v>256</v>
      </c>
      <c r="B874" s="577" t="s">
        <v>409</v>
      </c>
      <c r="C874" s="577" t="s">
        <v>410</v>
      </c>
      <c r="D874" s="643" t="s">
        <v>256</v>
      </c>
      <c r="E874" s="643">
        <v>22012.8</v>
      </c>
      <c r="F874" s="644" t="s">
        <v>256</v>
      </c>
    </row>
    <row r="875" spans="1:6" s="235" customFormat="1" ht="14.25" customHeight="1">
      <c r="A875" s="577" t="s">
        <v>256</v>
      </c>
      <c r="B875" s="577" t="s">
        <v>411</v>
      </c>
      <c r="C875" s="577" t="s">
        <v>412</v>
      </c>
      <c r="D875" s="643" t="s">
        <v>256</v>
      </c>
      <c r="E875" s="643">
        <v>2612.5</v>
      </c>
      <c r="F875" s="644" t="s">
        <v>256</v>
      </c>
    </row>
    <row r="876" spans="1:6" s="235" customFormat="1" ht="14.25" customHeight="1">
      <c r="A876" s="575" t="s">
        <v>256</v>
      </c>
      <c r="B876" s="575" t="s">
        <v>415</v>
      </c>
      <c r="C876" s="575" t="s">
        <v>416</v>
      </c>
      <c r="D876" s="641">
        <v>10000</v>
      </c>
      <c r="E876" s="641">
        <v>6545.99</v>
      </c>
      <c r="F876" s="642">
        <v>65.46</v>
      </c>
    </row>
    <row r="877" spans="1:6" s="235" customFormat="1" ht="14.25" customHeight="1">
      <c r="A877" s="577" t="s">
        <v>256</v>
      </c>
      <c r="B877" s="577" t="s">
        <v>417</v>
      </c>
      <c r="C877" s="577" t="s">
        <v>418</v>
      </c>
      <c r="D877" s="643" t="s">
        <v>256</v>
      </c>
      <c r="E877" s="643">
        <v>6545.99</v>
      </c>
      <c r="F877" s="644" t="s">
        <v>256</v>
      </c>
    </row>
    <row r="878" spans="1:6" s="235" customFormat="1" ht="14.25" customHeight="1">
      <c r="A878" s="575" t="s">
        <v>256</v>
      </c>
      <c r="B878" s="575" t="s">
        <v>429</v>
      </c>
      <c r="C878" s="575" t="s">
        <v>430</v>
      </c>
      <c r="D878" s="641">
        <v>40000</v>
      </c>
      <c r="E878" s="641">
        <v>33571.21</v>
      </c>
      <c r="F878" s="642">
        <v>83.93</v>
      </c>
    </row>
    <row r="879" spans="1:6" s="235" customFormat="1" ht="14.25" customHeight="1">
      <c r="A879" s="577" t="s">
        <v>256</v>
      </c>
      <c r="B879" s="577" t="s">
        <v>431</v>
      </c>
      <c r="C879" s="577" t="s">
        <v>432</v>
      </c>
      <c r="D879" s="643" t="s">
        <v>256</v>
      </c>
      <c r="E879" s="643">
        <v>2321.21</v>
      </c>
      <c r="F879" s="644" t="s">
        <v>256</v>
      </c>
    </row>
    <row r="880" spans="1:6" s="235" customFormat="1" ht="14.25" customHeight="1">
      <c r="A880" s="577" t="s">
        <v>256</v>
      </c>
      <c r="B880" s="577" t="s">
        <v>435</v>
      </c>
      <c r="C880" s="577" t="s">
        <v>436</v>
      </c>
      <c r="D880" s="643" t="s">
        <v>256</v>
      </c>
      <c r="E880" s="643">
        <v>3750</v>
      </c>
      <c r="F880" s="644" t="s">
        <v>256</v>
      </c>
    </row>
    <row r="881" spans="1:6" s="235" customFormat="1" ht="14.25" customHeight="1">
      <c r="A881" s="577" t="s">
        <v>256</v>
      </c>
      <c r="B881" s="577" t="s">
        <v>443</v>
      </c>
      <c r="C881" s="577" t="s">
        <v>444</v>
      </c>
      <c r="D881" s="643" t="s">
        <v>256</v>
      </c>
      <c r="E881" s="643">
        <v>27500</v>
      </c>
      <c r="F881" s="644" t="s">
        <v>256</v>
      </c>
    </row>
    <row r="882" spans="1:6" s="238" customFormat="1" ht="14.25" customHeight="1">
      <c r="A882" s="577" t="s">
        <v>256</v>
      </c>
      <c r="B882" s="577" t="s">
        <v>447</v>
      </c>
      <c r="C882" s="577" t="s">
        <v>448</v>
      </c>
      <c r="D882" s="643" t="s">
        <v>256</v>
      </c>
      <c r="E882" s="643">
        <v>0</v>
      </c>
      <c r="F882" s="644" t="s">
        <v>256</v>
      </c>
    </row>
    <row r="883" spans="1:6" s="235" customFormat="1" ht="14.25" customHeight="1">
      <c r="A883" s="575" t="s">
        <v>256</v>
      </c>
      <c r="B883" s="575" t="s">
        <v>452</v>
      </c>
      <c r="C883" s="575" t="s">
        <v>453</v>
      </c>
      <c r="D883" s="641">
        <v>4000</v>
      </c>
      <c r="E883" s="641">
        <v>2422.5</v>
      </c>
      <c r="F883" s="642">
        <v>60.56</v>
      </c>
    </row>
    <row r="884" spans="1:6" s="235" customFormat="1" ht="14.25" customHeight="1">
      <c r="A884" s="577" t="s">
        <v>256</v>
      </c>
      <c r="B884" s="577" t="s">
        <v>461</v>
      </c>
      <c r="C884" s="577" t="s">
        <v>462</v>
      </c>
      <c r="D884" s="643" t="s">
        <v>256</v>
      </c>
      <c r="E884" s="643">
        <v>0</v>
      </c>
      <c r="F884" s="644" t="s">
        <v>256</v>
      </c>
    </row>
    <row r="885" spans="1:6" s="235" customFormat="1" ht="14.25" customHeight="1">
      <c r="A885" s="577" t="s">
        <v>256</v>
      </c>
      <c r="B885" s="577" t="s">
        <v>464</v>
      </c>
      <c r="C885" s="577" t="s">
        <v>453</v>
      </c>
      <c r="D885" s="643" t="s">
        <v>256</v>
      </c>
      <c r="E885" s="643">
        <v>2422.5</v>
      </c>
      <c r="F885" s="644" t="s">
        <v>256</v>
      </c>
    </row>
    <row r="886" spans="1:6" s="235" customFormat="1" ht="14.25" customHeight="1">
      <c r="A886" s="575" t="s">
        <v>256</v>
      </c>
      <c r="B886" s="575" t="s">
        <v>1091</v>
      </c>
      <c r="C886" s="575" t="s">
        <v>1092</v>
      </c>
      <c r="D886" s="641">
        <v>1053164</v>
      </c>
      <c r="E886" s="641">
        <v>972822.72</v>
      </c>
      <c r="F886" s="642">
        <v>92.37</v>
      </c>
    </row>
    <row r="887" spans="1:6" s="235" customFormat="1" ht="14.25" customHeight="1">
      <c r="A887" s="575" t="s">
        <v>1093</v>
      </c>
      <c r="B887" s="575" t="s">
        <v>956</v>
      </c>
      <c r="C887" s="575" t="s">
        <v>1094</v>
      </c>
      <c r="D887" s="641">
        <v>218000</v>
      </c>
      <c r="E887" s="641">
        <v>197119.86</v>
      </c>
      <c r="F887" s="642">
        <v>90.42</v>
      </c>
    </row>
    <row r="888" spans="1:6" s="235" customFormat="1" ht="14.25" customHeight="1">
      <c r="A888" s="575" t="s">
        <v>256</v>
      </c>
      <c r="B888" s="679" t="s">
        <v>942</v>
      </c>
      <c r="C888" s="680"/>
      <c r="D888" s="641">
        <v>218000</v>
      </c>
      <c r="E888" s="641">
        <v>197119.86</v>
      </c>
      <c r="F888" s="642">
        <v>90.42</v>
      </c>
    </row>
    <row r="889" spans="1:6" s="235" customFormat="1" ht="14.25" customHeight="1">
      <c r="A889" s="575" t="s">
        <v>256</v>
      </c>
      <c r="B889" s="679" t="s">
        <v>943</v>
      </c>
      <c r="C889" s="680"/>
      <c r="D889" s="641">
        <v>218000</v>
      </c>
      <c r="E889" s="641">
        <v>197119.86</v>
      </c>
      <c r="F889" s="642">
        <v>90.42</v>
      </c>
    </row>
    <row r="890" spans="1:6" s="235" customFormat="1" ht="14.25" customHeight="1">
      <c r="A890" s="575" t="s">
        <v>256</v>
      </c>
      <c r="B890" s="575" t="s">
        <v>509</v>
      </c>
      <c r="C890" s="575" t="s">
        <v>347</v>
      </c>
      <c r="D890" s="641">
        <v>218000</v>
      </c>
      <c r="E890" s="641">
        <v>197119.86</v>
      </c>
      <c r="F890" s="642">
        <v>90.42</v>
      </c>
    </row>
    <row r="891" spans="1:6" s="238" customFormat="1" ht="14.25" customHeight="1">
      <c r="A891" s="577" t="s">
        <v>256</v>
      </c>
      <c r="B891" s="577" t="s">
        <v>510</v>
      </c>
      <c r="C891" s="577" t="s">
        <v>511</v>
      </c>
      <c r="D891" s="643" t="s">
        <v>256</v>
      </c>
      <c r="E891" s="643">
        <v>197119.86</v>
      </c>
      <c r="F891" s="644" t="s">
        <v>256</v>
      </c>
    </row>
    <row r="892" spans="1:6" s="235" customFormat="1" ht="14.25" customHeight="1">
      <c r="A892" s="575" t="s">
        <v>1093</v>
      </c>
      <c r="B892" s="575" t="s">
        <v>959</v>
      </c>
      <c r="C892" s="575" t="s">
        <v>1095</v>
      </c>
      <c r="D892" s="641">
        <v>245000</v>
      </c>
      <c r="E892" s="641">
        <v>194813.82</v>
      </c>
      <c r="F892" s="642">
        <v>79.52</v>
      </c>
    </row>
    <row r="893" spans="1:6" s="235" customFormat="1" ht="14.25" customHeight="1">
      <c r="A893" s="575" t="s">
        <v>256</v>
      </c>
      <c r="B893" s="679" t="s">
        <v>942</v>
      </c>
      <c r="C893" s="680"/>
      <c r="D893" s="641">
        <v>245000</v>
      </c>
      <c r="E893" s="641">
        <v>194813.82</v>
      </c>
      <c r="F893" s="642">
        <v>79.52</v>
      </c>
    </row>
    <row r="894" spans="1:6" s="235" customFormat="1" ht="14.25" customHeight="1">
      <c r="A894" s="575" t="s">
        <v>256</v>
      </c>
      <c r="B894" s="679" t="s">
        <v>943</v>
      </c>
      <c r="C894" s="680"/>
      <c r="D894" s="641">
        <v>245000</v>
      </c>
      <c r="E894" s="641">
        <v>194813.82</v>
      </c>
      <c r="F894" s="642">
        <v>79.52</v>
      </c>
    </row>
    <row r="895" spans="1:6" s="235" customFormat="1" ht="14.25" customHeight="1">
      <c r="A895" s="575" t="s">
        <v>256</v>
      </c>
      <c r="B895" s="575" t="s">
        <v>415</v>
      </c>
      <c r="C895" s="575" t="s">
        <v>416</v>
      </c>
      <c r="D895" s="641">
        <v>4000</v>
      </c>
      <c r="E895" s="641">
        <v>784</v>
      </c>
      <c r="F895" s="642">
        <v>19.6</v>
      </c>
    </row>
    <row r="896" spans="1:6" s="235" customFormat="1" ht="14.25" customHeight="1">
      <c r="A896" s="577" t="s">
        <v>256</v>
      </c>
      <c r="B896" s="577" t="s">
        <v>417</v>
      </c>
      <c r="C896" s="577" t="s">
        <v>418</v>
      </c>
      <c r="D896" s="643" t="s">
        <v>256</v>
      </c>
      <c r="E896" s="643">
        <v>784</v>
      </c>
      <c r="F896" s="644" t="s">
        <v>256</v>
      </c>
    </row>
    <row r="897" spans="1:6" s="235" customFormat="1" ht="14.25" customHeight="1">
      <c r="A897" s="575" t="s">
        <v>256</v>
      </c>
      <c r="B897" s="575" t="s">
        <v>429</v>
      </c>
      <c r="C897" s="575" t="s">
        <v>430</v>
      </c>
      <c r="D897" s="641">
        <v>75000</v>
      </c>
      <c r="E897" s="641">
        <v>42267.42</v>
      </c>
      <c r="F897" s="642">
        <v>56.36</v>
      </c>
    </row>
    <row r="898" spans="1:6" s="238" customFormat="1" ht="14.25" customHeight="1">
      <c r="A898" s="577" t="s">
        <v>256</v>
      </c>
      <c r="B898" s="577" t="s">
        <v>435</v>
      </c>
      <c r="C898" s="577" t="s">
        <v>436</v>
      </c>
      <c r="D898" s="643" t="s">
        <v>256</v>
      </c>
      <c r="E898" s="643">
        <v>0</v>
      </c>
      <c r="F898" s="644" t="s">
        <v>256</v>
      </c>
    </row>
    <row r="899" spans="1:6" s="235" customFormat="1" ht="14.25" customHeight="1">
      <c r="A899" s="577" t="s">
        <v>256</v>
      </c>
      <c r="B899" s="577" t="s">
        <v>439</v>
      </c>
      <c r="C899" s="577" t="s">
        <v>440</v>
      </c>
      <c r="D899" s="643" t="s">
        <v>256</v>
      </c>
      <c r="E899" s="643">
        <v>0</v>
      </c>
      <c r="F899" s="644" t="s">
        <v>256</v>
      </c>
    </row>
    <row r="900" spans="1:6" s="235" customFormat="1" ht="14.25" customHeight="1">
      <c r="A900" s="577" t="s">
        <v>256</v>
      </c>
      <c r="B900" s="577" t="s">
        <v>443</v>
      </c>
      <c r="C900" s="577" t="s">
        <v>444</v>
      </c>
      <c r="D900" s="643" t="s">
        <v>256</v>
      </c>
      <c r="E900" s="643">
        <v>42267.42</v>
      </c>
      <c r="F900" s="644" t="s">
        <v>256</v>
      </c>
    </row>
    <row r="901" spans="1:6" s="235" customFormat="1" ht="14.25" customHeight="1">
      <c r="A901" s="577" t="s">
        <v>256</v>
      </c>
      <c r="B901" s="577" t="s">
        <v>447</v>
      </c>
      <c r="C901" s="577" t="s">
        <v>448</v>
      </c>
      <c r="D901" s="643" t="s">
        <v>256</v>
      </c>
      <c r="E901" s="643">
        <v>0</v>
      </c>
      <c r="F901" s="644" t="s">
        <v>256</v>
      </c>
    </row>
    <row r="902" spans="1:6" s="235" customFormat="1" ht="14.25" customHeight="1">
      <c r="A902" s="575" t="s">
        <v>256</v>
      </c>
      <c r="B902" s="575" t="s">
        <v>452</v>
      </c>
      <c r="C902" s="575" t="s">
        <v>453</v>
      </c>
      <c r="D902" s="641">
        <v>16000</v>
      </c>
      <c r="E902" s="641">
        <v>15753.01</v>
      </c>
      <c r="F902" s="642">
        <v>98.46</v>
      </c>
    </row>
    <row r="903" spans="1:6" s="235" customFormat="1" ht="14.25" customHeight="1">
      <c r="A903" s="577" t="s">
        <v>256</v>
      </c>
      <c r="B903" s="577" t="s">
        <v>458</v>
      </c>
      <c r="C903" s="577" t="s">
        <v>459</v>
      </c>
      <c r="D903" s="643" t="s">
        <v>256</v>
      </c>
      <c r="E903" s="643">
        <v>0</v>
      </c>
      <c r="F903" s="644" t="s">
        <v>256</v>
      </c>
    </row>
    <row r="904" spans="1:6" s="235" customFormat="1" ht="14.25" customHeight="1">
      <c r="A904" s="577" t="s">
        <v>256</v>
      </c>
      <c r="B904" s="577" t="s">
        <v>464</v>
      </c>
      <c r="C904" s="577" t="s">
        <v>453</v>
      </c>
      <c r="D904" s="643" t="s">
        <v>256</v>
      </c>
      <c r="E904" s="643">
        <v>15753.01</v>
      </c>
      <c r="F904" s="644" t="s">
        <v>256</v>
      </c>
    </row>
    <row r="905" spans="1:6" s="235" customFormat="1" ht="14.25" customHeight="1">
      <c r="A905" s="575" t="s">
        <v>256</v>
      </c>
      <c r="B905" s="575" t="s">
        <v>501</v>
      </c>
      <c r="C905" s="575" t="s">
        <v>502</v>
      </c>
      <c r="D905" s="641">
        <v>150000</v>
      </c>
      <c r="E905" s="641">
        <v>136009.39</v>
      </c>
      <c r="F905" s="642">
        <v>90.67</v>
      </c>
    </row>
    <row r="906" spans="1:6" s="235" customFormat="1" ht="14.25" customHeight="1">
      <c r="A906" s="577" t="s">
        <v>256</v>
      </c>
      <c r="B906" s="577" t="s">
        <v>505</v>
      </c>
      <c r="C906" s="577" t="s">
        <v>506</v>
      </c>
      <c r="D906" s="643" t="s">
        <v>256</v>
      </c>
      <c r="E906" s="643">
        <v>136009.39</v>
      </c>
      <c r="F906" s="644" t="s">
        <v>256</v>
      </c>
    </row>
    <row r="907" spans="1:6" s="235" customFormat="1" ht="14.25" customHeight="1">
      <c r="A907" s="575" t="s">
        <v>1093</v>
      </c>
      <c r="B907" s="575" t="s">
        <v>961</v>
      </c>
      <c r="C907" s="575" t="s">
        <v>1096</v>
      </c>
      <c r="D907" s="641">
        <v>522664</v>
      </c>
      <c r="E907" s="641">
        <v>521700.3</v>
      </c>
      <c r="F907" s="642">
        <v>99.82</v>
      </c>
    </row>
    <row r="908" spans="1:6" s="235" customFormat="1" ht="14.25" customHeight="1">
      <c r="A908" s="575" t="s">
        <v>256</v>
      </c>
      <c r="B908" s="679" t="s">
        <v>942</v>
      </c>
      <c r="C908" s="680"/>
      <c r="D908" s="641">
        <v>264400</v>
      </c>
      <c r="E908" s="641">
        <v>263533.8</v>
      </c>
      <c r="F908" s="642">
        <v>99.67</v>
      </c>
    </row>
    <row r="909" spans="1:6" s="235" customFormat="1" ht="14.25" customHeight="1">
      <c r="A909" s="575" t="s">
        <v>256</v>
      </c>
      <c r="B909" s="679" t="s">
        <v>943</v>
      </c>
      <c r="C909" s="680"/>
      <c r="D909" s="641">
        <v>264400</v>
      </c>
      <c r="E909" s="641">
        <v>263533.8</v>
      </c>
      <c r="F909" s="642">
        <v>99.67</v>
      </c>
    </row>
    <row r="910" spans="1:6" s="235" customFormat="1" ht="14.25" customHeight="1">
      <c r="A910" s="575" t="s">
        <v>256</v>
      </c>
      <c r="B910" s="575" t="s">
        <v>429</v>
      </c>
      <c r="C910" s="575" t="s">
        <v>430</v>
      </c>
      <c r="D910" s="641">
        <v>175400</v>
      </c>
      <c r="E910" s="641">
        <v>175091</v>
      </c>
      <c r="F910" s="642">
        <v>99.82</v>
      </c>
    </row>
    <row r="911" spans="1:6" s="241" customFormat="1" ht="14.25" customHeight="1">
      <c r="A911" s="577" t="s">
        <v>256</v>
      </c>
      <c r="B911" s="577" t="s">
        <v>435</v>
      </c>
      <c r="C911" s="577" t="s">
        <v>436</v>
      </c>
      <c r="D911" s="643" t="s">
        <v>256</v>
      </c>
      <c r="E911" s="643">
        <v>1875</v>
      </c>
      <c r="F911" s="644" t="s">
        <v>256</v>
      </c>
    </row>
    <row r="912" spans="1:6" s="241" customFormat="1" ht="14.25" customHeight="1">
      <c r="A912" s="577" t="s">
        <v>256</v>
      </c>
      <c r="B912" s="577" t="s">
        <v>443</v>
      </c>
      <c r="C912" s="577" t="s">
        <v>444</v>
      </c>
      <c r="D912" s="643" t="s">
        <v>256</v>
      </c>
      <c r="E912" s="643">
        <v>171716</v>
      </c>
      <c r="F912" s="644" t="s">
        <v>256</v>
      </c>
    </row>
    <row r="913" spans="1:6" s="235" customFormat="1" ht="14.25" customHeight="1">
      <c r="A913" s="577" t="s">
        <v>256</v>
      </c>
      <c r="B913" s="577" t="s">
        <v>447</v>
      </c>
      <c r="C913" s="577" t="s">
        <v>448</v>
      </c>
      <c r="D913" s="643" t="s">
        <v>256</v>
      </c>
      <c r="E913" s="643">
        <v>1500</v>
      </c>
      <c r="F913" s="644" t="s">
        <v>256</v>
      </c>
    </row>
    <row r="914" spans="1:6" s="235" customFormat="1" ht="14.25" customHeight="1">
      <c r="A914" s="575" t="s">
        <v>256</v>
      </c>
      <c r="B914" s="575" t="s">
        <v>452</v>
      </c>
      <c r="C914" s="575" t="s">
        <v>453</v>
      </c>
      <c r="D914" s="641">
        <v>89000</v>
      </c>
      <c r="E914" s="641">
        <v>88442.8</v>
      </c>
      <c r="F914" s="642">
        <v>99.37</v>
      </c>
    </row>
    <row r="915" spans="1:6" s="235" customFormat="1" ht="14.25" customHeight="1">
      <c r="A915" s="577" t="s">
        <v>256</v>
      </c>
      <c r="B915" s="577" t="s">
        <v>464</v>
      </c>
      <c r="C915" s="577" t="s">
        <v>453</v>
      </c>
      <c r="D915" s="643" t="s">
        <v>256</v>
      </c>
      <c r="E915" s="643">
        <v>88442.8</v>
      </c>
      <c r="F915" s="644" t="s">
        <v>256</v>
      </c>
    </row>
    <row r="916" spans="1:6" s="235" customFormat="1" ht="14.25" customHeight="1">
      <c r="A916" s="575" t="s">
        <v>256</v>
      </c>
      <c r="B916" s="679" t="s">
        <v>944</v>
      </c>
      <c r="C916" s="680"/>
      <c r="D916" s="641">
        <v>238200</v>
      </c>
      <c r="E916" s="641">
        <v>238102.5</v>
      </c>
      <c r="F916" s="642">
        <v>99.96</v>
      </c>
    </row>
    <row r="917" spans="1:6" s="235" customFormat="1" ht="14.25" customHeight="1">
      <c r="A917" s="575" t="s">
        <v>256</v>
      </c>
      <c r="B917" s="679" t="s">
        <v>1088</v>
      </c>
      <c r="C917" s="680"/>
      <c r="D917" s="641">
        <v>238200</v>
      </c>
      <c r="E917" s="641">
        <v>238102.5</v>
      </c>
      <c r="F917" s="642">
        <v>99.96</v>
      </c>
    </row>
    <row r="918" spans="1:6" s="235" customFormat="1" ht="14.25" customHeight="1">
      <c r="A918" s="575" t="s">
        <v>256</v>
      </c>
      <c r="B918" s="575" t="s">
        <v>429</v>
      </c>
      <c r="C918" s="575" t="s">
        <v>430</v>
      </c>
      <c r="D918" s="641">
        <v>193200</v>
      </c>
      <c r="E918" s="641">
        <v>193164.05</v>
      </c>
      <c r="F918" s="642">
        <v>99.98</v>
      </c>
    </row>
    <row r="919" spans="1:6" s="235" customFormat="1" ht="14.25" customHeight="1">
      <c r="A919" s="577" t="s">
        <v>256</v>
      </c>
      <c r="B919" s="577" t="s">
        <v>443</v>
      </c>
      <c r="C919" s="577" t="s">
        <v>444</v>
      </c>
      <c r="D919" s="643" t="s">
        <v>256</v>
      </c>
      <c r="E919" s="643">
        <v>193164.05</v>
      </c>
      <c r="F919" s="644" t="s">
        <v>256</v>
      </c>
    </row>
    <row r="920" spans="1:6" s="235" customFormat="1" ht="14.25" customHeight="1">
      <c r="A920" s="575" t="s">
        <v>256</v>
      </c>
      <c r="B920" s="575" t="s">
        <v>452</v>
      </c>
      <c r="C920" s="575" t="s">
        <v>453</v>
      </c>
      <c r="D920" s="641">
        <v>45000</v>
      </c>
      <c r="E920" s="641">
        <v>44938.45</v>
      </c>
      <c r="F920" s="642">
        <v>99.86</v>
      </c>
    </row>
    <row r="921" spans="1:6" s="235" customFormat="1" ht="14.25" customHeight="1">
      <c r="A921" s="577" t="s">
        <v>256</v>
      </c>
      <c r="B921" s="577" t="s">
        <v>464</v>
      </c>
      <c r="C921" s="577" t="s">
        <v>453</v>
      </c>
      <c r="D921" s="643" t="s">
        <v>256</v>
      </c>
      <c r="E921" s="643">
        <v>44938.45</v>
      </c>
      <c r="F921" s="644" t="s">
        <v>256</v>
      </c>
    </row>
    <row r="922" spans="1:6" s="235" customFormat="1" ht="14.25" customHeight="1">
      <c r="A922" s="575" t="s">
        <v>256</v>
      </c>
      <c r="B922" s="679" t="s">
        <v>949</v>
      </c>
      <c r="C922" s="680"/>
      <c r="D922" s="641">
        <v>20064</v>
      </c>
      <c r="E922" s="641">
        <v>20064</v>
      </c>
      <c r="F922" s="642">
        <v>100</v>
      </c>
    </row>
    <row r="923" spans="1:6" s="235" customFormat="1" ht="14.25" customHeight="1">
      <c r="A923" s="575" t="s">
        <v>256</v>
      </c>
      <c r="B923" s="679" t="s">
        <v>1074</v>
      </c>
      <c r="C923" s="680"/>
      <c r="D923" s="641">
        <v>20064</v>
      </c>
      <c r="E923" s="641">
        <v>20064</v>
      </c>
      <c r="F923" s="642">
        <v>100</v>
      </c>
    </row>
    <row r="924" spans="1:6" s="235" customFormat="1" ht="14.25" customHeight="1">
      <c r="A924" s="575" t="s">
        <v>256</v>
      </c>
      <c r="B924" s="575" t="s">
        <v>429</v>
      </c>
      <c r="C924" s="575" t="s">
        <v>430</v>
      </c>
      <c r="D924" s="641">
        <v>20064</v>
      </c>
      <c r="E924" s="641">
        <v>20064</v>
      </c>
      <c r="F924" s="642">
        <v>100</v>
      </c>
    </row>
    <row r="925" spans="1:6" s="235" customFormat="1" ht="14.25" customHeight="1">
      <c r="A925" s="577" t="s">
        <v>256</v>
      </c>
      <c r="B925" s="577" t="s">
        <v>443</v>
      </c>
      <c r="C925" s="577" t="s">
        <v>444</v>
      </c>
      <c r="D925" s="643" t="s">
        <v>256</v>
      </c>
      <c r="E925" s="643">
        <v>20064</v>
      </c>
      <c r="F925" s="644" t="s">
        <v>256</v>
      </c>
    </row>
    <row r="926" spans="1:6" s="235" customFormat="1" ht="14.25" customHeight="1">
      <c r="A926" s="575" t="s">
        <v>1097</v>
      </c>
      <c r="B926" s="575" t="s">
        <v>985</v>
      </c>
      <c r="C926" s="575" t="s">
        <v>1098</v>
      </c>
      <c r="D926" s="641">
        <v>40000</v>
      </c>
      <c r="E926" s="641">
        <v>40000</v>
      </c>
      <c r="F926" s="642">
        <v>100</v>
      </c>
    </row>
    <row r="927" spans="1:6" s="235" customFormat="1" ht="14.25" customHeight="1">
      <c r="A927" s="575" t="s">
        <v>256</v>
      </c>
      <c r="B927" s="679" t="s">
        <v>942</v>
      </c>
      <c r="C927" s="680"/>
      <c r="D927" s="641">
        <v>40000</v>
      </c>
      <c r="E927" s="641">
        <v>40000</v>
      </c>
      <c r="F927" s="642">
        <v>100</v>
      </c>
    </row>
    <row r="928" spans="1:6" s="235" customFormat="1" ht="14.25" customHeight="1">
      <c r="A928" s="575" t="s">
        <v>256</v>
      </c>
      <c r="B928" s="679" t="s">
        <v>943</v>
      </c>
      <c r="C928" s="680"/>
      <c r="D928" s="641">
        <v>40000</v>
      </c>
      <c r="E928" s="641">
        <v>40000</v>
      </c>
      <c r="F928" s="642">
        <v>100</v>
      </c>
    </row>
    <row r="929" spans="1:6" s="235" customFormat="1" ht="14.25" customHeight="1">
      <c r="A929" s="575" t="s">
        <v>256</v>
      </c>
      <c r="B929" s="575" t="s">
        <v>509</v>
      </c>
      <c r="C929" s="575" t="s">
        <v>347</v>
      </c>
      <c r="D929" s="641">
        <v>40000</v>
      </c>
      <c r="E929" s="641">
        <v>40000</v>
      </c>
      <c r="F929" s="642">
        <v>100</v>
      </c>
    </row>
    <row r="930" spans="1:6" s="235" customFormat="1" ht="14.25" customHeight="1">
      <c r="A930" s="577" t="s">
        <v>256</v>
      </c>
      <c r="B930" s="577" t="s">
        <v>510</v>
      </c>
      <c r="C930" s="577" t="s">
        <v>511</v>
      </c>
      <c r="D930" s="643" t="s">
        <v>256</v>
      </c>
      <c r="E930" s="643">
        <v>40000</v>
      </c>
      <c r="F930" s="644" t="s">
        <v>256</v>
      </c>
    </row>
    <row r="931" spans="1:6" s="235" customFormat="1" ht="14.25" customHeight="1">
      <c r="A931" s="575" t="s">
        <v>1093</v>
      </c>
      <c r="B931" s="575" t="s">
        <v>999</v>
      </c>
      <c r="C931" s="575" t="s">
        <v>1099</v>
      </c>
      <c r="D931" s="641">
        <v>27500</v>
      </c>
      <c r="E931" s="641">
        <v>19188.74</v>
      </c>
      <c r="F931" s="642">
        <v>69.78</v>
      </c>
    </row>
    <row r="932" spans="1:6" s="235" customFormat="1" ht="14.25" customHeight="1">
      <c r="A932" s="575" t="s">
        <v>256</v>
      </c>
      <c r="B932" s="679" t="s">
        <v>942</v>
      </c>
      <c r="C932" s="680"/>
      <c r="D932" s="641">
        <v>20000</v>
      </c>
      <c r="E932" s="641">
        <v>13338.74</v>
      </c>
      <c r="F932" s="642">
        <v>66.69</v>
      </c>
    </row>
    <row r="933" spans="1:6" s="235" customFormat="1" ht="14.25" customHeight="1">
      <c r="A933" s="575" t="s">
        <v>256</v>
      </c>
      <c r="B933" s="679" t="s">
        <v>943</v>
      </c>
      <c r="C933" s="680"/>
      <c r="D933" s="641">
        <v>20000</v>
      </c>
      <c r="E933" s="641">
        <v>13338.74</v>
      </c>
      <c r="F933" s="642">
        <v>66.69</v>
      </c>
    </row>
    <row r="934" spans="1:6" s="235" customFormat="1" ht="14.25" customHeight="1">
      <c r="A934" s="575" t="s">
        <v>256</v>
      </c>
      <c r="B934" s="575" t="s">
        <v>415</v>
      </c>
      <c r="C934" s="575" t="s">
        <v>416</v>
      </c>
      <c r="D934" s="641">
        <v>1000</v>
      </c>
      <c r="E934" s="641">
        <v>796.73</v>
      </c>
      <c r="F934" s="642">
        <v>79.67</v>
      </c>
    </row>
    <row r="935" spans="1:6" s="235" customFormat="1" ht="14.25" customHeight="1">
      <c r="A935" s="577" t="s">
        <v>256</v>
      </c>
      <c r="B935" s="577" t="s">
        <v>417</v>
      </c>
      <c r="C935" s="577" t="s">
        <v>418</v>
      </c>
      <c r="D935" s="643" t="s">
        <v>256</v>
      </c>
      <c r="E935" s="643">
        <v>796.73</v>
      </c>
      <c r="F935" s="644" t="s">
        <v>256</v>
      </c>
    </row>
    <row r="936" spans="1:6" s="235" customFormat="1" ht="14.25" customHeight="1">
      <c r="A936" s="575" t="s">
        <v>256</v>
      </c>
      <c r="B936" s="575" t="s">
        <v>429</v>
      </c>
      <c r="C936" s="575" t="s">
        <v>430</v>
      </c>
      <c r="D936" s="641">
        <v>18500</v>
      </c>
      <c r="E936" s="641">
        <v>12542.01</v>
      </c>
      <c r="F936" s="642">
        <v>67.79</v>
      </c>
    </row>
    <row r="937" spans="1:6" s="235" customFormat="1" ht="14.25" customHeight="1">
      <c r="A937" s="577" t="s">
        <v>256</v>
      </c>
      <c r="B937" s="577" t="s">
        <v>443</v>
      </c>
      <c r="C937" s="577" t="s">
        <v>444</v>
      </c>
      <c r="D937" s="643" t="s">
        <v>256</v>
      </c>
      <c r="E937" s="643">
        <v>12542.01</v>
      </c>
      <c r="F937" s="644" t="s">
        <v>256</v>
      </c>
    </row>
    <row r="938" spans="1:6" s="235" customFormat="1" ht="14.25" customHeight="1">
      <c r="A938" s="575" t="s">
        <v>256</v>
      </c>
      <c r="B938" s="575" t="s">
        <v>449</v>
      </c>
      <c r="C938" s="575" t="s">
        <v>450</v>
      </c>
      <c r="D938" s="641">
        <v>500</v>
      </c>
      <c r="E938" s="641">
        <v>0</v>
      </c>
      <c r="F938" s="642">
        <v>0</v>
      </c>
    </row>
    <row r="939" spans="1:6" s="235" customFormat="1" ht="14.25" customHeight="1">
      <c r="A939" s="577" t="s">
        <v>256</v>
      </c>
      <c r="B939" s="577" t="s">
        <v>451</v>
      </c>
      <c r="C939" s="577" t="s">
        <v>450</v>
      </c>
      <c r="D939" s="643" t="s">
        <v>256</v>
      </c>
      <c r="E939" s="643">
        <v>0</v>
      </c>
      <c r="F939" s="644" t="s">
        <v>256</v>
      </c>
    </row>
    <row r="940" spans="1:6" s="235" customFormat="1" ht="14.25" customHeight="1">
      <c r="A940" s="575" t="s">
        <v>256</v>
      </c>
      <c r="B940" s="679" t="s">
        <v>944</v>
      </c>
      <c r="C940" s="680"/>
      <c r="D940" s="641">
        <v>7500</v>
      </c>
      <c r="E940" s="641">
        <v>5850</v>
      </c>
      <c r="F940" s="642">
        <v>78</v>
      </c>
    </row>
    <row r="941" spans="1:6" s="235" customFormat="1" ht="14.25" customHeight="1">
      <c r="A941" s="575" t="s">
        <v>256</v>
      </c>
      <c r="B941" s="679" t="s">
        <v>1088</v>
      </c>
      <c r="C941" s="680"/>
      <c r="D941" s="641">
        <v>7500</v>
      </c>
      <c r="E941" s="641">
        <v>5850</v>
      </c>
      <c r="F941" s="642">
        <v>78</v>
      </c>
    </row>
    <row r="942" spans="1:6" s="235" customFormat="1" ht="14.25" customHeight="1">
      <c r="A942" s="575" t="s">
        <v>256</v>
      </c>
      <c r="B942" s="575" t="s">
        <v>415</v>
      </c>
      <c r="C942" s="575" t="s">
        <v>416</v>
      </c>
      <c r="D942" s="641">
        <v>500</v>
      </c>
      <c r="E942" s="641">
        <v>200</v>
      </c>
      <c r="F942" s="642">
        <v>40</v>
      </c>
    </row>
    <row r="943" spans="1:6" s="235" customFormat="1" ht="14.25" customHeight="1">
      <c r="A943" s="577" t="s">
        <v>256</v>
      </c>
      <c r="B943" s="577" t="s">
        <v>417</v>
      </c>
      <c r="C943" s="577" t="s">
        <v>418</v>
      </c>
      <c r="D943" s="643" t="s">
        <v>256</v>
      </c>
      <c r="E943" s="643">
        <v>200</v>
      </c>
      <c r="F943" s="644" t="s">
        <v>256</v>
      </c>
    </row>
    <row r="944" spans="1:6" s="235" customFormat="1" ht="14.25" customHeight="1">
      <c r="A944" s="575" t="s">
        <v>256</v>
      </c>
      <c r="B944" s="575" t="s">
        <v>429</v>
      </c>
      <c r="C944" s="575" t="s">
        <v>430</v>
      </c>
      <c r="D944" s="641">
        <v>7000</v>
      </c>
      <c r="E944" s="641">
        <v>5650</v>
      </c>
      <c r="F944" s="642">
        <v>80.71</v>
      </c>
    </row>
    <row r="945" spans="1:6" s="235" customFormat="1" ht="14.25" customHeight="1">
      <c r="A945" s="577" t="s">
        <v>256</v>
      </c>
      <c r="B945" s="577" t="s">
        <v>443</v>
      </c>
      <c r="C945" s="577" t="s">
        <v>444</v>
      </c>
      <c r="D945" s="643" t="s">
        <v>256</v>
      </c>
      <c r="E945" s="643">
        <v>5650</v>
      </c>
      <c r="F945" s="644" t="s">
        <v>256</v>
      </c>
    </row>
    <row r="946" spans="1:6" s="235" customFormat="1" ht="14.25" customHeight="1">
      <c r="A946" s="575" t="s">
        <v>256</v>
      </c>
      <c r="B946" s="575" t="s">
        <v>1100</v>
      </c>
      <c r="C946" s="575" t="s">
        <v>1101</v>
      </c>
      <c r="D946" s="641">
        <v>3798000</v>
      </c>
      <c r="E946" s="641">
        <v>3783841.68</v>
      </c>
      <c r="F946" s="642">
        <v>99.63</v>
      </c>
    </row>
    <row r="947" spans="1:6" s="235" customFormat="1" ht="14.25" customHeight="1">
      <c r="A947" s="575" t="s">
        <v>1102</v>
      </c>
      <c r="B947" s="575" t="s">
        <v>1103</v>
      </c>
      <c r="C947" s="575" t="s">
        <v>1104</v>
      </c>
      <c r="D947" s="641">
        <v>3788000</v>
      </c>
      <c r="E947" s="641">
        <v>3783841.68</v>
      </c>
      <c r="F947" s="642">
        <v>99.89</v>
      </c>
    </row>
    <row r="948" spans="1:6" s="235" customFormat="1" ht="14.25" customHeight="1">
      <c r="A948" s="575" t="s">
        <v>256</v>
      </c>
      <c r="B948" s="679" t="s">
        <v>942</v>
      </c>
      <c r="C948" s="680"/>
      <c r="D948" s="641">
        <v>3788000</v>
      </c>
      <c r="E948" s="641">
        <v>3783841.68</v>
      </c>
      <c r="F948" s="642">
        <v>99.89</v>
      </c>
    </row>
    <row r="949" spans="1:6" s="235" customFormat="1" ht="14.25" customHeight="1">
      <c r="A949" s="575" t="s">
        <v>256</v>
      </c>
      <c r="B949" s="679" t="s">
        <v>943</v>
      </c>
      <c r="C949" s="680"/>
      <c r="D949" s="641">
        <v>3788000</v>
      </c>
      <c r="E949" s="641">
        <v>3783841.68</v>
      </c>
      <c r="F949" s="642">
        <v>99.89</v>
      </c>
    </row>
    <row r="950" spans="1:6" s="235" customFormat="1" ht="14.25" customHeight="1">
      <c r="A950" s="575" t="s">
        <v>256</v>
      </c>
      <c r="B950" s="575" t="s">
        <v>509</v>
      </c>
      <c r="C950" s="575" t="s">
        <v>347</v>
      </c>
      <c r="D950" s="641">
        <v>3788000</v>
      </c>
      <c r="E950" s="641">
        <v>3783841.68</v>
      </c>
      <c r="F950" s="642">
        <v>99.89</v>
      </c>
    </row>
    <row r="951" spans="1:6" s="235" customFormat="1" ht="14.25" customHeight="1">
      <c r="A951" s="577" t="s">
        <v>256</v>
      </c>
      <c r="B951" s="577" t="s">
        <v>510</v>
      </c>
      <c r="C951" s="577" t="s">
        <v>511</v>
      </c>
      <c r="D951" s="643" t="s">
        <v>256</v>
      </c>
      <c r="E951" s="643">
        <v>3783841.68</v>
      </c>
      <c r="F951" s="644" t="s">
        <v>256</v>
      </c>
    </row>
    <row r="952" spans="1:6" s="235" customFormat="1" ht="14.25" customHeight="1">
      <c r="A952" s="575" t="s">
        <v>1102</v>
      </c>
      <c r="B952" s="575" t="s">
        <v>985</v>
      </c>
      <c r="C952" s="575" t="s">
        <v>1105</v>
      </c>
      <c r="D952" s="641">
        <v>10000</v>
      </c>
      <c r="E952" s="641">
        <v>0</v>
      </c>
      <c r="F952" s="642">
        <v>0</v>
      </c>
    </row>
    <row r="953" spans="1:6" s="235" customFormat="1" ht="14.25" customHeight="1">
      <c r="A953" s="575" t="s">
        <v>256</v>
      </c>
      <c r="B953" s="679" t="s">
        <v>942</v>
      </c>
      <c r="C953" s="680"/>
      <c r="D953" s="641">
        <v>10000</v>
      </c>
      <c r="E953" s="641">
        <v>0</v>
      </c>
      <c r="F953" s="642">
        <v>0</v>
      </c>
    </row>
    <row r="954" spans="1:6" s="235" customFormat="1" ht="14.25" customHeight="1">
      <c r="A954" s="575" t="s">
        <v>256</v>
      </c>
      <c r="B954" s="679" t="s">
        <v>943</v>
      </c>
      <c r="C954" s="680"/>
      <c r="D954" s="641">
        <v>10000</v>
      </c>
      <c r="E954" s="641">
        <v>0</v>
      </c>
      <c r="F954" s="642">
        <v>0</v>
      </c>
    </row>
    <row r="955" spans="1:6" s="235" customFormat="1" ht="14.25" customHeight="1">
      <c r="A955" s="575" t="s">
        <v>256</v>
      </c>
      <c r="B955" s="575" t="s">
        <v>452</v>
      </c>
      <c r="C955" s="575" t="s">
        <v>453</v>
      </c>
      <c r="D955" s="641">
        <v>10000</v>
      </c>
      <c r="E955" s="641">
        <v>0</v>
      </c>
      <c r="F955" s="642">
        <v>0</v>
      </c>
    </row>
    <row r="956" spans="1:6" s="235" customFormat="1" ht="14.25" customHeight="1">
      <c r="A956" s="577" t="s">
        <v>256</v>
      </c>
      <c r="B956" s="577" t="s">
        <v>464</v>
      </c>
      <c r="C956" s="577" t="s">
        <v>453</v>
      </c>
      <c r="D956" s="643" t="s">
        <v>256</v>
      </c>
      <c r="E956" s="643">
        <v>0</v>
      </c>
      <c r="F956" s="644" t="s">
        <v>256</v>
      </c>
    </row>
    <row r="957" spans="1:6" s="235" customFormat="1" ht="14.25" customHeight="1">
      <c r="A957" s="575" t="s">
        <v>256</v>
      </c>
      <c r="B957" s="575" t="s">
        <v>1106</v>
      </c>
      <c r="C957" s="575" t="s">
        <v>1107</v>
      </c>
      <c r="D957" s="641">
        <v>2280573</v>
      </c>
      <c r="E957" s="641">
        <v>2113694.17</v>
      </c>
      <c r="F957" s="642">
        <v>92.68</v>
      </c>
    </row>
    <row r="958" spans="1:6" s="235" customFormat="1" ht="14.25" customHeight="1">
      <c r="A958" s="575" t="s">
        <v>1108</v>
      </c>
      <c r="B958" s="575" t="s">
        <v>1109</v>
      </c>
      <c r="C958" s="575" t="s">
        <v>1110</v>
      </c>
      <c r="D958" s="641">
        <v>363300</v>
      </c>
      <c r="E958" s="641">
        <v>363300</v>
      </c>
      <c r="F958" s="642">
        <v>100</v>
      </c>
    </row>
    <row r="959" spans="1:6" s="235" customFormat="1" ht="14.25" customHeight="1">
      <c r="A959" s="575" t="s">
        <v>256</v>
      </c>
      <c r="B959" s="679" t="s">
        <v>942</v>
      </c>
      <c r="C959" s="680"/>
      <c r="D959" s="641">
        <v>363300</v>
      </c>
      <c r="E959" s="641">
        <v>363300</v>
      </c>
      <c r="F959" s="642">
        <v>100</v>
      </c>
    </row>
    <row r="960" spans="1:6" s="235" customFormat="1" ht="14.25" customHeight="1">
      <c r="A960" s="575" t="s">
        <v>256</v>
      </c>
      <c r="B960" s="679" t="s">
        <v>943</v>
      </c>
      <c r="C960" s="680"/>
      <c r="D960" s="641">
        <v>363300</v>
      </c>
      <c r="E960" s="641">
        <v>363300</v>
      </c>
      <c r="F960" s="642">
        <v>100</v>
      </c>
    </row>
    <row r="961" spans="1:6" s="235" customFormat="1" ht="14.25" customHeight="1">
      <c r="A961" s="575" t="s">
        <v>256</v>
      </c>
      <c r="B961" s="575" t="s">
        <v>496</v>
      </c>
      <c r="C961" s="575" t="s">
        <v>116</v>
      </c>
      <c r="D961" s="641">
        <v>363300</v>
      </c>
      <c r="E961" s="641">
        <v>363300</v>
      </c>
      <c r="F961" s="642">
        <v>100</v>
      </c>
    </row>
    <row r="962" spans="1:6" s="235" customFormat="1" ht="14.25" customHeight="1">
      <c r="A962" s="577" t="s">
        <v>256</v>
      </c>
      <c r="B962" s="577" t="s">
        <v>497</v>
      </c>
      <c r="C962" s="577" t="s">
        <v>117</v>
      </c>
      <c r="D962" s="643" t="s">
        <v>256</v>
      </c>
      <c r="E962" s="643">
        <v>363300</v>
      </c>
      <c r="F962" s="644" t="s">
        <v>256</v>
      </c>
    </row>
    <row r="963" spans="1:6" s="235" customFormat="1" ht="14.25" customHeight="1">
      <c r="A963" s="575" t="s">
        <v>1108</v>
      </c>
      <c r="B963" s="575" t="s">
        <v>1111</v>
      </c>
      <c r="C963" s="575" t="s">
        <v>1112</v>
      </c>
      <c r="D963" s="641">
        <v>89000</v>
      </c>
      <c r="E963" s="641">
        <v>86005.9</v>
      </c>
      <c r="F963" s="642">
        <v>96.64</v>
      </c>
    </row>
    <row r="964" spans="1:6" s="235" customFormat="1" ht="14.25" customHeight="1">
      <c r="A964" s="575" t="s">
        <v>256</v>
      </c>
      <c r="B964" s="679" t="s">
        <v>942</v>
      </c>
      <c r="C964" s="680"/>
      <c r="D964" s="641">
        <v>89000</v>
      </c>
      <c r="E964" s="641">
        <v>86005.9</v>
      </c>
      <c r="F964" s="642">
        <v>96.64</v>
      </c>
    </row>
    <row r="965" spans="1:6" s="235" customFormat="1" ht="14.25" customHeight="1">
      <c r="A965" s="575" t="s">
        <v>256</v>
      </c>
      <c r="B965" s="679" t="s">
        <v>943</v>
      </c>
      <c r="C965" s="680"/>
      <c r="D965" s="641">
        <v>89000</v>
      </c>
      <c r="E965" s="641">
        <v>86005.9</v>
      </c>
      <c r="F965" s="642">
        <v>96.64</v>
      </c>
    </row>
    <row r="966" spans="1:6" s="235" customFormat="1" ht="14.25" customHeight="1">
      <c r="A966" s="575" t="s">
        <v>256</v>
      </c>
      <c r="B966" s="575" t="s">
        <v>496</v>
      </c>
      <c r="C966" s="575" t="s">
        <v>116</v>
      </c>
      <c r="D966" s="641">
        <v>89000</v>
      </c>
      <c r="E966" s="641">
        <v>86005.9</v>
      </c>
      <c r="F966" s="642">
        <v>96.64</v>
      </c>
    </row>
    <row r="967" spans="1:6" s="235" customFormat="1" ht="14.25" customHeight="1">
      <c r="A967" s="577" t="s">
        <v>256</v>
      </c>
      <c r="B967" s="577" t="s">
        <v>497</v>
      </c>
      <c r="C967" s="577" t="s">
        <v>117</v>
      </c>
      <c r="D967" s="643" t="s">
        <v>256</v>
      </c>
      <c r="E967" s="643">
        <v>86005.9</v>
      </c>
      <c r="F967" s="644" t="s">
        <v>256</v>
      </c>
    </row>
    <row r="968" spans="1:6" s="235" customFormat="1" ht="14.25" customHeight="1">
      <c r="A968" s="575" t="s">
        <v>1113</v>
      </c>
      <c r="B968" s="575" t="s">
        <v>1114</v>
      </c>
      <c r="C968" s="575" t="s">
        <v>1115</v>
      </c>
      <c r="D968" s="641">
        <v>676800</v>
      </c>
      <c r="E968" s="641">
        <v>632400</v>
      </c>
      <c r="F968" s="642">
        <v>93.44</v>
      </c>
    </row>
    <row r="969" spans="1:6" s="235" customFormat="1" ht="14.25" customHeight="1">
      <c r="A969" s="575" t="s">
        <v>256</v>
      </c>
      <c r="B969" s="679" t="s">
        <v>942</v>
      </c>
      <c r="C969" s="680"/>
      <c r="D969" s="641">
        <v>676800</v>
      </c>
      <c r="E969" s="641">
        <v>632400</v>
      </c>
      <c r="F969" s="642">
        <v>93.44</v>
      </c>
    </row>
    <row r="970" spans="1:6" s="235" customFormat="1" ht="14.25" customHeight="1">
      <c r="A970" s="575" t="s">
        <v>256</v>
      </c>
      <c r="B970" s="679" t="s">
        <v>943</v>
      </c>
      <c r="C970" s="680"/>
      <c r="D970" s="641">
        <v>676800</v>
      </c>
      <c r="E970" s="641">
        <v>632400</v>
      </c>
      <c r="F970" s="642">
        <v>93.44</v>
      </c>
    </row>
    <row r="971" spans="1:6" s="235" customFormat="1" ht="14.25" customHeight="1">
      <c r="A971" s="575" t="s">
        <v>256</v>
      </c>
      <c r="B971" s="575" t="s">
        <v>501</v>
      </c>
      <c r="C971" s="575" t="s">
        <v>502</v>
      </c>
      <c r="D971" s="641">
        <v>676800</v>
      </c>
      <c r="E971" s="641">
        <v>632400</v>
      </c>
      <c r="F971" s="642">
        <v>93.44</v>
      </c>
    </row>
    <row r="972" spans="1:6" s="235" customFormat="1" ht="14.25" customHeight="1">
      <c r="A972" s="577" t="s">
        <v>256</v>
      </c>
      <c r="B972" s="577" t="s">
        <v>503</v>
      </c>
      <c r="C972" s="577" t="s">
        <v>504</v>
      </c>
      <c r="D972" s="643" t="s">
        <v>256</v>
      </c>
      <c r="E972" s="643">
        <v>632400</v>
      </c>
      <c r="F972" s="644" t="s">
        <v>256</v>
      </c>
    </row>
    <row r="973" spans="1:6" s="235" customFormat="1" ht="14.25" customHeight="1">
      <c r="A973" s="575" t="s">
        <v>1113</v>
      </c>
      <c r="B973" s="575" t="s">
        <v>1116</v>
      </c>
      <c r="C973" s="575" t="s">
        <v>1117</v>
      </c>
      <c r="D973" s="641">
        <v>58800</v>
      </c>
      <c r="E973" s="641">
        <v>58800</v>
      </c>
      <c r="F973" s="642">
        <v>100</v>
      </c>
    </row>
    <row r="974" spans="1:6" s="235" customFormat="1" ht="14.25" customHeight="1">
      <c r="A974" s="575" t="s">
        <v>256</v>
      </c>
      <c r="B974" s="679" t="s">
        <v>942</v>
      </c>
      <c r="C974" s="680"/>
      <c r="D974" s="641">
        <v>58800</v>
      </c>
      <c r="E974" s="641">
        <v>58800</v>
      </c>
      <c r="F974" s="642">
        <v>100</v>
      </c>
    </row>
    <row r="975" spans="1:6" s="235" customFormat="1" ht="14.25" customHeight="1">
      <c r="A975" s="575" t="s">
        <v>256</v>
      </c>
      <c r="B975" s="679" t="s">
        <v>943</v>
      </c>
      <c r="C975" s="680"/>
      <c r="D975" s="641">
        <v>58800</v>
      </c>
      <c r="E975" s="641">
        <v>58800</v>
      </c>
      <c r="F975" s="642">
        <v>100</v>
      </c>
    </row>
    <row r="976" spans="1:6" s="235" customFormat="1" ht="14.25" customHeight="1">
      <c r="A976" s="575" t="s">
        <v>256</v>
      </c>
      <c r="B976" s="575" t="s">
        <v>501</v>
      </c>
      <c r="C976" s="575" t="s">
        <v>502</v>
      </c>
      <c r="D976" s="641">
        <v>58800</v>
      </c>
      <c r="E976" s="641">
        <v>58800</v>
      </c>
      <c r="F976" s="642">
        <v>100</v>
      </c>
    </row>
    <row r="977" spans="1:6" s="235" customFormat="1" ht="14.25" customHeight="1">
      <c r="A977" s="577" t="s">
        <v>256</v>
      </c>
      <c r="B977" s="577" t="s">
        <v>503</v>
      </c>
      <c r="C977" s="577" t="s">
        <v>504</v>
      </c>
      <c r="D977" s="643" t="s">
        <v>256</v>
      </c>
      <c r="E977" s="643">
        <v>58800</v>
      </c>
      <c r="F977" s="644" t="s">
        <v>256</v>
      </c>
    </row>
    <row r="978" spans="1:6" s="235" customFormat="1" ht="14.25" customHeight="1">
      <c r="A978" s="575" t="s">
        <v>1108</v>
      </c>
      <c r="B978" s="575" t="s">
        <v>1118</v>
      </c>
      <c r="C978" s="575" t="s">
        <v>1119</v>
      </c>
      <c r="D978" s="641">
        <v>205000</v>
      </c>
      <c r="E978" s="641">
        <v>183541</v>
      </c>
      <c r="F978" s="642">
        <v>89.53</v>
      </c>
    </row>
    <row r="979" spans="1:6" s="235" customFormat="1" ht="14.25" customHeight="1">
      <c r="A979" s="575" t="s">
        <v>256</v>
      </c>
      <c r="B979" s="679" t="s">
        <v>942</v>
      </c>
      <c r="C979" s="680"/>
      <c r="D979" s="641">
        <v>205000</v>
      </c>
      <c r="E979" s="641">
        <v>183541</v>
      </c>
      <c r="F979" s="642">
        <v>89.53</v>
      </c>
    </row>
    <row r="980" spans="1:6" s="235" customFormat="1" ht="14.25" customHeight="1">
      <c r="A980" s="575" t="s">
        <v>256</v>
      </c>
      <c r="B980" s="679" t="s">
        <v>943</v>
      </c>
      <c r="C980" s="680"/>
      <c r="D980" s="641">
        <v>205000</v>
      </c>
      <c r="E980" s="641">
        <v>183541</v>
      </c>
      <c r="F980" s="642">
        <v>89.53</v>
      </c>
    </row>
    <row r="981" spans="1:6" s="235" customFormat="1" ht="14.25" customHeight="1">
      <c r="A981" s="575" t="s">
        <v>256</v>
      </c>
      <c r="B981" s="575" t="s">
        <v>501</v>
      </c>
      <c r="C981" s="575" t="s">
        <v>502</v>
      </c>
      <c r="D981" s="641">
        <v>205000</v>
      </c>
      <c r="E981" s="641">
        <v>183541</v>
      </c>
      <c r="F981" s="642">
        <v>89.53</v>
      </c>
    </row>
    <row r="982" spans="1:6" s="235" customFormat="1" ht="14.25" customHeight="1">
      <c r="A982" s="577" t="s">
        <v>256</v>
      </c>
      <c r="B982" s="577" t="s">
        <v>503</v>
      </c>
      <c r="C982" s="577" t="s">
        <v>504</v>
      </c>
      <c r="D982" s="643" t="s">
        <v>256</v>
      </c>
      <c r="E982" s="643">
        <v>183541</v>
      </c>
      <c r="F982" s="644" t="s">
        <v>256</v>
      </c>
    </row>
    <row r="983" spans="1:6" s="235" customFormat="1" ht="14.25" customHeight="1">
      <c r="A983" s="575" t="s">
        <v>1120</v>
      </c>
      <c r="B983" s="575" t="s">
        <v>1121</v>
      </c>
      <c r="C983" s="575" t="s">
        <v>1122</v>
      </c>
      <c r="D983" s="641">
        <v>270000</v>
      </c>
      <c r="E983" s="641">
        <v>262379.75</v>
      </c>
      <c r="F983" s="642">
        <v>97.18</v>
      </c>
    </row>
    <row r="984" spans="1:6" s="235" customFormat="1" ht="14.25" customHeight="1">
      <c r="A984" s="575" t="s">
        <v>256</v>
      </c>
      <c r="B984" s="679" t="s">
        <v>942</v>
      </c>
      <c r="C984" s="680"/>
      <c r="D984" s="641">
        <v>270000</v>
      </c>
      <c r="E984" s="641">
        <v>262379.75</v>
      </c>
      <c r="F984" s="642">
        <v>97.18</v>
      </c>
    </row>
    <row r="985" spans="1:6" s="235" customFormat="1" ht="14.25" customHeight="1">
      <c r="A985" s="575" t="s">
        <v>256</v>
      </c>
      <c r="B985" s="679" t="s">
        <v>943</v>
      </c>
      <c r="C985" s="680"/>
      <c r="D985" s="641">
        <v>270000</v>
      </c>
      <c r="E985" s="641">
        <v>262379.75</v>
      </c>
      <c r="F985" s="642">
        <v>97.18</v>
      </c>
    </row>
    <row r="986" spans="1:6" s="235" customFormat="1" ht="14.25" customHeight="1">
      <c r="A986" s="575" t="s">
        <v>256</v>
      </c>
      <c r="B986" s="575" t="s">
        <v>429</v>
      </c>
      <c r="C986" s="575" t="s">
        <v>430</v>
      </c>
      <c r="D986" s="641">
        <v>239000</v>
      </c>
      <c r="E986" s="641">
        <v>233940.6</v>
      </c>
      <c r="F986" s="642">
        <v>97.88</v>
      </c>
    </row>
    <row r="987" spans="1:6" s="235" customFormat="1" ht="14.25" customHeight="1">
      <c r="A987" s="577" t="s">
        <v>256</v>
      </c>
      <c r="B987" s="577" t="s">
        <v>431</v>
      </c>
      <c r="C987" s="577" t="s">
        <v>432</v>
      </c>
      <c r="D987" s="643" t="s">
        <v>256</v>
      </c>
      <c r="E987" s="643">
        <v>199537.5</v>
      </c>
      <c r="F987" s="644" t="s">
        <v>256</v>
      </c>
    </row>
    <row r="988" spans="1:6" s="235" customFormat="1" ht="14.25" customHeight="1">
      <c r="A988" s="577" t="s">
        <v>256</v>
      </c>
      <c r="B988" s="577" t="s">
        <v>439</v>
      </c>
      <c r="C988" s="577" t="s">
        <v>440</v>
      </c>
      <c r="D988" s="643" t="s">
        <v>256</v>
      </c>
      <c r="E988" s="643">
        <v>0</v>
      </c>
      <c r="F988" s="644" t="s">
        <v>256</v>
      </c>
    </row>
    <row r="989" spans="1:6" s="235" customFormat="1" ht="14.25" customHeight="1">
      <c r="A989" s="577" t="s">
        <v>256</v>
      </c>
      <c r="B989" s="577" t="s">
        <v>443</v>
      </c>
      <c r="C989" s="577" t="s">
        <v>444</v>
      </c>
      <c r="D989" s="643" t="s">
        <v>256</v>
      </c>
      <c r="E989" s="643">
        <v>24503.1</v>
      </c>
      <c r="F989" s="644" t="s">
        <v>256</v>
      </c>
    </row>
    <row r="990" spans="1:6" s="235" customFormat="1" ht="14.25" customHeight="1">
      <c r="A990" s="577" t="s">
        <v>256</v>
      </c>
      <c r="B990" s="577" t="s">
        <v>445</v>
      </c>
      <c r="C990" s="577" t="s">
        <v>446</v>
      </c>
      <c r="D990" s="643" t="s">
        <v>256</v>
      </c>
      <c r="E990" s="643">
        <v>9900</v>
      </c>
      <c r="F990" s="644" t="s">
        <v>256</v>
      </c>
    </row>
    <row r="991" spans="1:6" s="235" customFormat="1" ht="14.25" customHeight="1">
      <c r="A991" s="575" t="s">
        <v>256</v>
      </c>
      <c r="B991" s="575" t="s">
        <v>452</v>
      </c>
      <c r="C991" s="575" t="s">
        <v>453</v>
      </c>
      <c r="D991" s="641">
        <v>22000</v>
      </c>
      <c r="E991" s="641">
        <v>19439.15</v>
      </c>
      <c r="F991" s="642">
        <v>88.36</v>
      </c>
    </row>
    <row r="992" spans="1:6" s="235" customFormat="1" ht="14.25" customHeight="1">
      <c r="A992" s="577" t="s">
        <v>256</v>
      </c>
      <c r="B992" s="577" t="s">
        <v>464</v>
      </c>
      <c r="C992" s="577" t="s">
        <v>453</v>
      </c>
      <c r="D992" s="643" t="s">
        <v>256</v>
      </c>
      <c r="E992" s="643">
        <v>19439.15</v>
      </c>
      <c r="F992" s="644" t="s">
        <v>256</v>
      </c>
    </row>
    <row r="993" spans="1:6" s="235" customFormat="1" ht="14.25" customHeight="1">
      <c r="A993" s="575" t="s">
        <v>256</v>
      </c>
      <c r="B993" s="575" t="s">
        <v>509</v>
      </c>
      <c r="C993" s="575" t="s">
        <v>347</v>
      </c>
      <c r="D993" s="641">
        <v>9000</v>
      </c>
      <c r="E993" s="641">
        <v>9000</v>
      </c>
      <c r="F993" s="642">
        <v>100</v>
      </c>
    </row>
    <row r="994" spans="1:6" s="235" customFormat="1" ht="14.25" customHeight="1">
      <c r="A994" s="577" t="s">
        <v>256</v>
      </c>
      <c r="B994" s="577" t="s">
        <v>510</v>
      </c>
      <c r="C994" s="577" t="s">
        <v>511</v>
      </c>
      <c r="D994" s="643" t="s">
        <v>256</v>
      </c>
      <c r="E994" s="643">
        <v>9000</v>
      </c>
      <c r="F994" s="644" t="s">
        <v>256</v>
      </c>
    </row>
    <row r="995" spans="1:6" s="235" customFormat="1" ht="14.25" customHeight="1">
      <c r="A995" s="575" t="s">
        <v>1123</v>
      </c>
      <c r="B995" s="575" t="s">
        <v>1124</v>
      </c>
      <c r="C995" s="575" t="s">
        <v>1125</v>
      </c>
      <c r="D995" s="641">
        <v>35000</v>
      </c>
      <c r="E995" s="641">
        <v>25369.84</v>
      </c>
      <c r="F995" s="642">
        <v>72.49</v>
      </c>
    </row>
    <row r="996" spans="1:6" s="235" customFormat="1" ht="14.25" customHeight="1">
      <c r="A996" s="575" t="s">
        <v>256</v>
      </c>
      <c r="B996" s="679" t="s">
        <v>942</v>
      </c>
      <c r="C996" s="680"/>
      <c r="D996" s="641">
        <v>35000</v>
      </c>
      <c r="E996" s="641">
        <v>25369.84</v>
      </c>
      <c r="F996" s="642">
        <v>72.49</v>
      </c>
    </row>
    <row r="997" spans="1:6" s="235" customFormat="1" ht="14.25" customHeight="1">
      <c r="A997" s="575" t="s">
        <v>256</v>
      </c>
      <c r="B997" s="679" t="s">
        <v>943</v>
      </c>
      <c r="C997" s="680"/>
      <c r="D997" s="641">
        <v>35000</v>
      </c>
      <c r="E997" s="641">
        <v>25369.84</v>
      </c>
      <c r="F997" s="642">
        <v>72.49</v>
      </c>
    </row>
    <row r="998" spans="1:6" s="235" customFormat="1" ht="14.25" customHeight="1">
      <c r="A998" s="575" t="s">
        <v>256</v>
      </c>
      <c r="B998" s="575" t="s">
        <v>501</v>
      </c>
      <c r="C998" s="575" t="s">
        <v>502</v>
      </c>
      <c r="D998" s="641">
        <v>35000</v>
      </c>
      <c r="E998" s="641">
        <v>25369.84</v>
      </c>
      <c r="F998" s="642">
        <v>72.49</v>
      </c>
    </row>
    <row r="999" spans="1:6" s="235" customFormat="1" ht="14.25" customHeight="1">
      <c r="A999" s="577" t="s">
        <v>256</v>
      </c>
      <c r="B999" s="577" t="s">
        <v>503</v>
      </c>
      <c r="C999" s="577" t="s">
        <v>504</v>
      </c>
      <c r="D999" s="643" t="s">
        <v>256</v>
      </c>
      <c r="E999" s="643">
        <v>25369.84</v>
      </c>
      <c r="F999" s="644" t="s">
        <v>256</v>
      </c>
    </row>
    <row r="1000" spans="1:6" s="235" customFormat="1" ht="14.25" customHeight="1">
      <c r="A1000" s="575" t="s">
        <v>1123</v>
      </c>
      <c r="B1000" s="575" t="s">
        <v>1126</v>
      </c>
      <c r="C1000" s="575" t="s">
        <v>1127</v>
      </c>
      <c r="D1000" s="641">
        <v>30000</v>
      </c>
      <c r="E1000" s="641">
        <v>25024</v>
      </c>
      <c r="F1000" s="642">
        <v>83.41</v>
      </c>
    </row>
    <row r="1001" spans="1:6" s="235" customFormat="1" ht="14.25" customHeight="1">
      <c r="A1001" s="575" t="s">
        <v>256</v>
      </c>
      <c r="B1001" s="679" t="s">
        <v>942</v>
      </c>
      <c r="C1001" s="680"/>
      <c r="D1001" s="641">
        <v>30000</v>
      </c>
      <c r="E1001" s="641">
        <v>25024</v>
      </c>
      <c r="F1001" s="642">
        <v>83.41</v>
      </c>
    </row>
    <row r="1002" spans="1:6" s="235" customFormat="1" ht="14.25" customHeight="1">
      <c r="A1002" s="575" t="s">
        <v>256</v>
      </c>
      <c r="B1002" s="679" t="s">
        <v>943</v>
      </c>
      <c r="C1002" s="680"/>
      <c r="D1002" s="641">
        <v>30000</v>
      </c>
      <c r="E1002" s="641">
        <v>25024</v>
      </c>
      <c r="F1002" s="642">
        <v>83.41</v>
      </c>
    </row>
    <row r="1003" spans="1:6" s="235" customFormat="1" ht="14.25" customHeight="1">
      <c r="A1003" s="575" t="s">
        <v>256</v>
      </c>
      <c r="B1003" s="575" t="s">
        <v>501</v>
      </c>
      <c r="C1003" s="575" t="s">
        <v>502</v>
      </c>
      <c r="D1003" s="641">
        <v>30000</v>
      </c>
      <c r="E1003" s="641">
        <v>25024</v>
      </c>
      <c r="F1003" s="642">
        <v>83.41</v>
      </c>
    </row>
    <row r="1004" spans="1:6" s="235" customFormat="1" ht="14.25" customHeight="1">
      <c r="A1004" s="577" t="s">
        <v>256</v>
      </c>
      <c r="B1004" s="577" t="s">
        <v>503</v>
      </c>
      <c r="C1004" s="577" t="s">
        <v>504</v>
      </c>
      <c r="D1004" s="643" t="s">
        <v>256</v>
      </c>
      <c r="E1004" s="643">
        <v>25024</v>
      </c>
      <c r="F1004" s="644" t="s">
        <v>256</v>
      </c>
    </row>
    <row r="1005" spans="1:6" s="235" customFormat="1" ht="14.25" customHeight="1">
      <c r="A1005" s="575" t="s">
        <v>1123</v>
      </c>
      <c r="B1005" s="575" t="s">
        <v>1128</v>
      </c>
      <c r="C1005" s="575" t="s">
        <v>1129</v>
      </c>
      <c r="D1005" s="641">
        <v>28000</v>
      </c>
      <c r="E1005" s="641">
        <v>28197.44</v>
      </c>
      <c r="F1005" s="642">
        <v>100.71</v>
      </c>
    </row>
    <row r="1006" spans="1:6" s="235" customFormat="1" ht="14.25" customHeight="1">
      <c r="A1006" s="575" t="s">
        <v>256</v>
      </c>
      <c r="B1006" s="679" t="s">
        <v>942</v>
      </c>
      <c r="C1006" s="680"/>
      <c r="D1006" s="641">
        <v>28000</v>
      </c>
      <c r="E1006" s="641">
        <v>28197.44</v>
      </c>
      <c r="F1006" s="642">
        <v>100.71</v>
      </c>
    </row>
    <row r="1007" spans="1:6" s="235" customFormat="1" ht="14.25" customHeight="1">
      <c r="A1007" s="575" t="s">
        <v>256</v>
      </c>
      <c r="B1007" s="679" t="s">
        <v>943</v>
      </c>
      <c r="C1007" s="680"/>
      <c r="D1007" s="641">
        <v>28000</v>
      </c>
      <c r="E1007" s="641">
        <v>28197.44</v>
      </c>
      <c r="F1007" s="642">
        <v>100.71</v>
      </c>
    </row>
    <row r="1008" spans="1:6" s="235" customFormat="1" ht="14.25" customHeight="1">
      <c r="A1008" s="575" t="s">
        <v>256</v>
      </c>
      <c r="B1008" s="575" t="s">
        <v>496</v>
      </c>
      <c r="C1008" s="575" t="s">
        <v>116</v>
      </c>
      <c r="D1008" s="641">
        <v>28000</v>
      </c>
      <c r="E1008" s="641">
        <v>28197.44</v>
      </c>
      <c r="F1008" s="642">
        <v>100.71</v>
      </c>
    </row>
    <row r="1009" spans="1:6" s="235" customFormat="1" ht="14.25" customHeight="1">
      <c r="A1009" s="577" t="s">
        <v>256</v>
      </c>
      <c r="B1009" s="577" t="s">
        <v>497</v>
      </c>
      <c r="C1009" s="577" t="s">
        <v>117</v>
      </c>
      <c r="D1009" s="643" t="s">
        <v>256</v>
      </c>
      <c r="E1009" s="643">
        <v>28197.44</v>
      </c>
      <c r="F1009" s="644" t="s">
        <v>256</v>
      </c>
    </row>
    <row r="1010" spans="1:6" s="235" customFormat="1" ht="14.25" customHeight="1">
      <c r="A1010" s="575" t="s">
        <v>1123</v>
      </c>
      <c r="B1010" s="575" t="s">
        <v>1810</v>
      </c>
      <c r="C1010" s="575" t="s">
        <v>1811</v>
      </c>
      <c r="D1010" s="641">
        <v>145000</v>
      </c>
      <c r="E1010" s="641">
        <v>64305.24</v>
      </c>
      <c r="F1010" s="642">
        <v>44.35</v>
      </c>
    </row>
    <row r="1011" spans="1:6" s="235" customFormat="1" ht="14.25" customHeight="1">
      <c r="A1011" s="575" t="s">
        <v>256</v>
      </c>
      <c r="B1011" s="679" t="s">
        <v>942</v>
      </c>
      <c r="C1011" s="680"/>
      <c r="D1011" s="641">
        <v>145000</v>
      </c>
      <c r="E1011" s="641">
        <v>64305.24</v>
      </c>
      <c r="F1011" s="642">
        <v>44.35</v>
      </c>
    </row>
    <row r="1012" spans="1:6" s="235" customFormat="1" ht="14.25" customHeight="1">
      <c r="A1012" s="575" t="s">
        <v>256</v>
      </c>
      <c r="B1012" s="679" t="s">
        <v>943</v>
      </c>
      <c r="C1012" s="680"/>
      <c r="D1012" s="641">
        <v>145000</v>
      </c>
      <c r="E1012" s="641">
        <v>64305.24</v>
      </c>
      <c r="F1012" s="642">
        <v>44.35</v>
      </c>
    </row>
    <row r="1013" spans="1:6" s="235" customFormat="1" ht="14.25" customHeight="1">
      <c r="A1013" s="575" t="s">
        <v>256</v>
      </c>
      <c r="B1013" s="575" t="s">
        <v>429</v>
      </c>
      <c r="C1013" s="575" t="s">
        <v>430</v>
      </c>
      <c r="D1013" s="641">
        <v>145000</v>
      </c>
      <c r="E1013" s="641">
        <v>64305.24</v>
      </c>
      <c r="F1013" s="642">
        <v>44.35</v>
      </c>
    </row>
    <row r="1014" spans="1:6" s="235" customFormat="1" ht="14.25" customHeight="1">
      <c r="A1014" s="577" t="s">
        <v>256</v>
      </c>
      <c r="B1014" s="577" t="s">
        <v>431</v>
      </c>
      <c r="C1014" s="577" t="s">
        <v>432</v>
      </c>
      <c r="D1014" s="643" t="s">
        <v>256</v>
      </c>
      <c r="E1014" s="643">
        <v>64305.24</v>
      </c>
      <c r="F1014" s="644" t="s">
        <v>256</v>
      </c>
    </row>
    <row r="1015" spans="1:6" s="235" customFormat="1" ht="14.25" customHeight="1">
      <c r="A1015" s="575" t="s">
        <v>1130</v>
      </c>
      <c r="B1015" s="575" t="s">
        <v>1059</v>
      </c>
      <c r="C1015" s="575" t="s">
        <v>1131</v>
      </c>
      <c r="D1015" s="641">
        <v>354300</v>
      </c>
      <c r="E1015" s="641">
        <v>354300</v>
      </c>
      <c r="F1015" s="642">
        <v>100</v>
      </c>
    </row>
    <row r="1016" spans="1:6" s="235" customFormat="1" ht="14.25" customHeight="1">
      <c r="A1016" s="575" t="s">
        <v>256</v>
      </c>
      <c r="B1016" s="679" t="s">
        <v>942</v>
      </c>
      <c r="C1016" s="680"/>
      <c r="D1016" s="641">
        <v>354300</v>
      </c>
      <c r="E1016" s="641">
        <v>354300</v>
      </c>
      <c r="F1016" s="642">
        <v>100</v>
      </c>
    </row>
    <row r="1017" spans="1:6" s="235" customFormat="1" ht="14.25" customHeight="1">
      <c r="A1017" s="575" t="s">
        <v>256</v>
      </c>
      <c r="B1017" s="679" t="s">
        <v>943</v>
      </c>
      <c r="C1017" s="680"/>
      <c r="D1017" s="641">
        <v>354300</v>
      </c>
      <c r="E1017" s="641">
        <v>354300</v>
      </c>
      <c r="F1017" s="642">
        <v>100</v>
      </c>
    </row>
    <row r="1018" spans="1:6" s="235" customFormat="1" ht="14.25" customHeight="1">
      <c r="A1018" s="575" t="s">
        <v>256</v>
      </c>
      <c r="B1018" s="575" t="s">
        <v>429</v>
      </c>
      <c r="C1018" s="575" t="s">
        <v>430</v>
      </c>
      <c r="D1018" s="641">
        <v>4300</v>
      </c>
      <c r="E1018" s="641">
        <v>4300</v>
      </c>
      <c r="F1018" s="642">
        <v>100</v>
      </c>
    </row>
    <row r="1019" spans="1:6" s="235" customFormat="1" ht="14.25" customHeight="1">
      <c r="A1019" s="577" t="s">
        <v>256</v>
      </c>
      <c r="B1019" s="577" t="s">
        <v>439</v>
      </c>
      <c r="C1019" s="577" t="s">
        <v>440</v>
      </c>
      <c r="D1019" s="643" t="s">
        <v>256</v>
      </c>
      <c r="E1019" s="643">
        <v>4300</v>
      </c>
      <c r="F1019" s="644" t="s">
        <v>256</v>
      </c>
    </row>
    <row r="1020" spans="1:6" s="235" customFormat="1" ht="14.25" customHeight="1">
      <c r="A1020" s="575" t="s">
        <v>256</v>
      </c>
      <c r="B1020" s="575" t="s">
        <v>496</v>
      </c>
      <c r="C1020" s="575" t="s">
        <v>116</v>
      </c>
      <c r="D1020" s="641">
        <v>350000</v>
      </c>
      <c r="E1020" s="641">
        <v>350000</v>
      </c>
      <c r="F1020" s="642">
        <v>100</v>
      </c>
    </row>
    <row r="1021" spans="1:6" s="235" customFormat="1" ht="14.25" customHeight="1">
      <c r="A1021" s="577" t="s">
        <v>256</v>
      </c>
      <c r="B1021" s="577" t="s">
        <v>498</v>
      </c>
      <c r="C1021" s="577" t="s">
        <v>118</v>
      </c>
      <c r="D1021" s="643" t="s">
        <v>256</v>
      </c>
      <c r="E1021" s="643">
        <v>350000</v>
      </c>
      <c r="F1021" s="644" t="s">
        <v>256</v>
      </c>
    </row>
    <row r="1022" spans="1:6" s="235" customFormat="1" ht="14.25" customHeight="1">
      <c r="A1022" s="575" t="s">
        <v>1123</v>
      </c>
      <c r="B1022" s="575" t="s">
        <v>1132</v>
      </c>
      <c r="C1022" s="575" t="s">
        <v>1133</v>
      </c>
      <c r="D1022" s="641">
        <v>25373</v>
      </c>
      <c r="E1022" s="641">
        <v>25373</v>
      </c>
      <c r="F1022" s="642">
        <v>100</v>
      </c>
    </row>
    <row r="1023" spans="1:6" s="235" customFormat="1" ht="14.25" customHeight="1">
      <c r="A1023" s="575" t="s">
        <v>256</v>
      </c>
      <c r="B1023" s="679" t="s">
        <v>942</v>
      </c>
      <c r="C1023" s="680"/>
      <c r="D1023" s="641">
        <v>25373</v>
      </c>
      <c r="E1023" s="641">
        <v>25373</v>
      </c>
      <c r="F1023" s="642">
        <v>100</v>
      </c>
    </row>
    <row r="1024" spans="1:6" s="235" customFormat="1" ht="14.25" customHeight="1">
      <c r="A1024" s="575" t="s">
        <v>256</v>
      </c>
      <c r="B1024" s="679" t="s">
        <v>943</v>
      </c>
      <c r="C1024" s="680"/>
      <c r="D1024" s="641">
        <v>25373</v>
      </c>
      <c r="E1024" s="641">
        <v>25373</v>
      </c>
      <c r="F1024" s="642">
        <v>100</v>
      </c>
    </row>
    <row r="1025" spans="1:6" s="235" customFormat="1" ht="14.25" customHeight="1">
      <c r="A1025" s="575" t="s">
        <v>256</v>
      </c>
      <c r="B1025" s="575" t="s">
        <v>490</v>
      </c>
      <c r="C1025" s="575" t="s">
        <v>491</v>
      </c>
      <c r="D1025" s="641">
        <v>25373</v>
      </c>
      <c r="E1025" s="641">
        <v>25373</v>
      </c>
      <c r="F1025" s="642">
        <v>100</v>
      </c>
    </row>
    <row r="1026" spans="1:6" s="235" customFormat="1" ht="14.25" customHeight="1">
      <c r="A1026" s="577" t="s">
        <v>256</v>
      </c>
      <c r="B1026" s="577" t="s">
        <v>492</v>
      </c>
      <c r="C1026" s="577" t="s">
        <v>493</v>
      </c>
      <c r="D1026" s="643" t="s">
        <v>256</v>
      </c>
      <c r="E1026" s="643">
        <v>25373</v>
      </c>
      <c r="F1026" s="644" t="s">
        <v>256</v>
      </c>
    </row>
    <row r="1027" spans="1:6" s="235" customFormat="1" ht="14.25" customHeight="1">
      <c r="A1027" s="575" t="s">
        <v>1123</v>
      </c>
      <c r="B1027" s="575" t="s">
        <v>1812</v>
      </c>
      <c r="C1027" s="575" t="s">
        <v>1813</v>
      </c>
      <c r="D1027" s="641">
        <v>0</v>
      </c>
      <c r="E1027" s="641">
        <v>4698</v>
      </c>
      <c r="F1027" s="642" t="s">
        <v>256</v>
      </c>
    </row>
    <row r="1028" spans="1:6" s="235" customFormat="1" ht="14.25" customHeight="1">
      <c r="A1028" s="575" t="s">
        <v>256</v>
      </c>
      <c r="B1028" s="679" t="s">
        <v>949</v>
      </c>
      <c r="C1028" s="680"/>
      <c r="D1028" s="641">
        <v>0</v>
      </c>
      <c r="E1028" s="641">
        <v>4698</v>
      </c>
      <c r="F1028" s="642" t="s">
        <v>256</v>
      </c>
    </row>
    <row r="1029" spans="1:6" s="235" customFormat="1" ht="14.25" customHeight="1">
      <c r="A1029" s="575" t="s">
        <v>256</v>
      </c>
      <c r="B1029" s="679" t="s">
        <v>1089</v>
      </c>
      <c r="C1029" s="680"/>
      <c r="D1029" s="641">
        <v>0</v>
      </c>
      <c r="E1029" s="641">
        <v>4698</v>
      </c>
      <c r="F1029" s="642" t="s">
        <v>256</v>
      </c>
    </row>
    <row r="1030" spans="1:6" s="235" customFormat="1" ht="14.25" customHeight="1">
      <c r="A1030" s="575" t="s">
        <v>256</v>
      </c>
      <c r="B1030" s="575" t="s">
        <v>415</v>
      </c>
      <c r="C1030" s="575" t="s">
        <v>416</v>
      </c>
      <c r="D1030" s="641">
        <v>0</v>
      </c>
      <c r="E1030" s="641">
        <v>4698</v>
      </c>
      <c r="F1030" s="642" t="s">
        <v>256</v>
      </c>
    </row>
    <row r="1031" spans="1:6" s="235" customFormat="1" ht="14.25" customHeight="1">
      <c r="A1031" s="577" t="s">
        <v>256</v>
      </c>
      <c r="B1031" s="577" t="s">
        <v>419</v>
      </c>
      <c r="C1031" s="577" t="s">
        <v>420</v>
      </c>
      <c r="D1031" s="643" t="s">
        <v>256</v>
      </c>
      <c r="E1031" s="643">
        <v>4698</v>
      </c>
      <c r="F1031" s="644" t="s">
        <v>256</v>
      </c>
    </row>
    <row r="1032" spans="1:6" s="235" customFormat="1" ht="14.25" customHeight="1">
      <c r="A1032" s="575" t="s">
        <v>256</v>
      </c>
      <c r="B1032" s="575" t="s">
        <v>1134</v>
      </c>
      <c r="C1032" s="575" t="s">
        <v>1135</v>
      </c>
      <c r="D1032" s="641">
        <v>620364</v>
      </c>
      <c r="E1032" s="641">
        <v>597050.1</v>
      </c>
      <c r="F1032" s="642">
        <v>96.24</v>
      </c>
    </row>
    <row r="1033" spans="1:6" s="235" customFormat="1" ht="14.25" customHeight="1">
      <c r="A1033" s="575" t="s">
        <v>1136</v>
      </c>
      <c r="B1033" s="575" t="s">
        <v>1011</v>
      </c>
      <c r="C1033" s="575" t="s">
        <v>1137</v>
      </c>
      <c r="D1033" s="641">
        <v>286000</v>
      </c>
      <c r="E1033" s="641">
        <v>278226.41</v>
      </c>
      <c r="F1033" s="642">
        <v>97.28</v>
      </c>
    </row>
    <row r="1034" spans="1:6" s="235" customFormat="1" ht="14.25" customHeight="1">
      <c r="A1034" s="575" t="s">
        <v>256</v>
      </c>
      <c r="B1034" s="679" t="s">
        <v>942</v>
      </c>
      <c r="C1034" s="680"/>
      <c r="D1034" s="641">
        <v>286000</v>
      </c>
      <c r="E1034" s="641">
        <v>278226.41</v>
      </c>
      <c r="F1034" s="642">
        <v>97.28</v>
      </c>
    </row>
    <row r="1035" spans="1:6" s="235" customFormat="1" ht="14.25" customHeight="1">
      <c r="A1035" s="575" t="s">
        <v>256</v>
      </c>
      <c r="B1035" s="679" t="s">
        <v>943</v>
      </c>
      <c r="C1035" s="680"/>
      <c r="D1035" s="641">
        <v>286000</v>
      </c>
      <c r="E1035" s="641">
        <v>278226.41</v>
      </c>
      <c r="F1035" s="642">
        <v>97.28</v>
      </c>
    </row>
    <row r="1036" spans="1:6" s="235" customFormat="1" ht="14.25" customHeight="1">
      <c r="A1036" s="575" t="s">
        <v>256</v>
      </c>
      <c r="B1036" s="575" t="s">
        <v>509</v>
      </c>
      <c r="C1036" s="575" t="s">
        <v>347</v>
      </c>
      <c r="D1036" s="641">
        <v>286000</v>
      </c>
      <c r="E1036" s="641">
        <v>278226.41</v>
      </c>
      <c r="F1036" s="642">
        <v>97.28</v>
      </c>
    </row>
    <row r="1037" spans="1:6" s="237" customFormat="1" ht="14.25" customHeight="1">
      <c r="A1037" s="577" t="s">
        <v>256</v>
      </c>
      <c r="B1037" s="577" t="s">
        <v>510</v>
      </c>
      <c r="C1037" s="577" t="s">
        <v>511</v>
      </c>
      <c r="D1037" s="643" t="s">
        <v>256</v>
      </c>
      <c r="E1037" s="643">
        <v>278226.41</v>
      </c>
      <c r="F1037" s="644" t="s">
        <v>256</v>
      </c>
    </row>
    <row r="1038" spans="1:6" s="235" customFormat="1" ht="14.25" customHeight="1">
      <c r="A1038" s="575" t="s">
        <v>1093</v>
      </c>
      <c r="B1038" s="575" t="s">
        <v>1015</v>
      </c>
      <c r="C1038" s="575" t="s">
        <v>1138</v>
      </c>
      <c r="D1038" s="641">
        <v>23700</v>
      </c>
      <c r="E1038" s="641">
        <v>21493.37</v>
      </c>
      <c r="F1038" s="642">
        <v>90.69</v>
      </c>
    </row>
    <row r="1039" spans="1:6" s="235" customFormat="1" ht="14.25" customHeight="1">
      <c r="A1039" s="575" t="s">
        <v>256</v>
      </c>
      <c r="B1039" s="679" t="s">
        <v>942</v>
      </c>
      <c r="C1039" s="680"/>
      <c r="D1039" s="641">
        <v>23700</v>
      </c>
      <c r="E1039" s="641">
        <v>21493.37</v>
      </c>
      <c r="F1039" s="642">
        <v>90.69</v>
      </c>
    </row>
    <row r="1040" spans="1:6" s="235" customFormat="1" ht="14.25" customHeight="1">
      <c r="A1040" s="575" t="s">
        <v>256</v>
      </c>
      <c r="B1040" s="679" t="s">
        <v>943</v>
      </c>
      <c r="C1040" s="680"/>
      <c r="D1040" s="641">
        <v>23700</v>
      </c>
      <c r="E1040" s="641">
        <v>21493.37</v>
      </c>
      <c r="F1040" s="642">
        <v>90.69</v>
      </c>
    </row>
    <row r="1041" spans="1:6" s="235" customFormat="1" ht="14.25" customHeight="1">
      <c r="A1041" s="575" t="s">
        <v>256</v>
      </c>
      <c r="B1041" s="575" t="s">
        <v>415</v>
      </c>
      <c r="C1041" s="575" t="s">
        <v>416</v>
      </c>
      <c r="D1041" s="641">
        <v>2000</v>
      </c>
      <c r="E1041" s="641">
        <v>1899.94</v>
      </c>
      <c r="F1041" s="642">
        <v>95</v>
      </c>
    </row>
    <row r="1042" spans="1:6" s="235" customFormat="1" ht="14.25" customHeight="1">
      <c r="A1042" s="577" t="s">
        <v>256</v>
      </c>
      <c r="B1042" s="577" t="s">
        <v>417</v>
      </c>
      <c r="C1042" s="577" t="s">
        <v>418</v>
      </c>
      <c r="D1042" s="643" t="s">
        <v>256</v>
      </c>
      <c r="E1042" s="643">
        <v>1899.94</v>
      </c>
      <c r="F1042" s="644" t="s">
        <v>256</v>
      </c>
    </row>
    <row r="1043" spans="1:6" s="235" customFormat="1" ht="14.25" customHeight="1">
      <c r="A1043" s="575" t="s">
        <v>256</v>
      </c>
      <c r="B1043" s="575" t="s">
        <v>429</v>
      </c>
      <c r="C1043" s="575" t="s">
        <v>430</v>
      </c>
      <c r="D1043" s="641">
        <v>16700</v>
      </c>
      <c r="E1043" s="641">
        <v>16663.56</v>
      </c>
      <c r="F1043" s="642">
        <v>99.78</v>
      </c>
    </row>
    <row r="1044" spans="1:6" s="237" customFormat="1" ht="14.25" customHeight="1">
      <c r="A1044" s="577" t="s">
        <v>256</v>
      </c>
      <c r="B1044" s="577" t="s">
        <v>443</v>
      </c>
      <c r="C1044" s="577" t="s">
        <v>444</v>
      </c>
      <c r="D1044" s="643" t="s">
        <v>256</v>
      </c>
      <c r="E1044" s="643">
        <v>16663.56</v>
      </c>
      <c r="F1044" s="644" t="s">
        <v>256</v>
      </c>
    </row>
    <row r="1045" spans="1:6" s="235" customFormat="1" ht="14.25" customHeight="1">
      <c r="A1045" s="575" t="s">
        <v>256</v>
      </c>
      <c r="B1045" s="575" t="s">
        <v>452</v>
      </c>
      <c r="C1045" s="575" t="s">
        <v>453</v>
      </c>
      <c r="D1045" s="641">
        <v>5000</v>
      </c>
      <c r="E1045" s="641">
        <v>2929.87</v>
      </c>
      <c r="F1045" s="642">
        <v>58.6</v>
      </c>
    </row>
    <row r="1046" spans="1:6" s="235" customFormat="1" ht="14.25" customHeight="1">
      <c r="A1046" s="577" t="s">
        <v>256</v>
      </c>
      <c r="B1046" s="577" t="s">
        <v>464</v>
      </c>
      <c r="C1046" s="577" t="s">
        <v>453</v>
      </c>
      <c r="D1046" s="643" t="s">
        <v>256</v>
      </c>
      <c r="E1046" s="643">
        <v>2929.87</v>
      </c>
      <c r="F1046" s="644" t="s">
        <v>256</v>
      </c>
    </row>
    <row r="1047" spans="1:6" s="235" customFormat="1" ht="14.25" customHeight="1">
      <c r="A1047" s="575" t="s">
        <v>1093</v>
      </c>
      <c r="B1047" s="575" t="s">
        <v>1017</v>
      </c>
      <c r="C1047" s="575" t="s">
        <v>1139</v>
      </c>
      <c r="D1047" s="641">
        <v>155200</v>
      </c>
      <c r="E1047" s="641">
        <v>141887</v>
      </c>
      <c r="F1047" s="642">
        <v>91.42</v>
      </c>
    </row>
    <row r="1048" spans="1:6" s="235" customFormat="1" ht="14.25" customHeight="1">
      <c r="A1048" s="575" t="s">
        <v>256</v>
      </c>
      <c r="B1048" s="679" t="s">
        <v>942</v>
      </c>
      <c r="C1048" s="680"/>
      <c r="D1048" s="641">
        <v>155200</v>
      </c>
      <c r="E1048" s="641">
        <v>141887</v>
      </c>
      <c r="F1048" s="642">
        <v>91.42</v>
      </c>
    </row>
    <row r="1049" spans="1:6" s="235" customFormat="1" ht="14.25" customHeight="1">
      <c r="A1049" s="575" t="s">
        <v>256</v>
      </c>
      <c r="B1049" s="679" t="s">
        <v>943</v>
      </c>
      <c r="C1049" s="680"/>
      <c r="D1049" s="641">
        <v>155200</v>
      </c>
      <c r="E1049" s="641">
        <v>141887</v>
      </c>
      <c r="F1049" s="642">
        <v>91.42</v>
      </c>
    </row>
    <row r="1050" spans="1:6" s="235" customFormat="1" ht="14.25" customHeight="1">
      <c r="A1050" s="575" t="s">
        <v>256</v>
      </c>
      <c r="B1050" s="575" t="s">
        <v>429</v>
      </c>
      <c r="C1050" s="575" t="s">
        <v>430</v>
      </c>
      <c r="D1050" s="641">
        <v>146200</v>
      </c>
      <c r="E1050" s="641">
        <v>132887</v>
      </c>
      <c r="F1050" s="642">
        <v>90.89</v>
      </c>
    </row>
    <row r="1051" spans="1:6" s="235" customFormat="1" ht="14.25" customHeight="1">
      <c r="A1051" s="577" t="s">
        <v>256</v>
      </c>
      <c r="B1051" s="577" t="s">
        <v>439</v>
      </c>
      <c r="C1051" s="577" t="s">
        <v>440</v>
      </c>
      <c r="D1051" s="643" t="s">
        <v>256</v>
      </c>
      <c r="E1051" s="643">
        <v>132887</v>
      </c>
      <c r="F1051" s="644" t="s">
        <v>256</v>
      </c>
    </row>
    <row r="1052" spans="1:6" s="235" customFormat="1" ht="14.25" customHeight="1">
      <c r="A1052" s="575" t="s">
        <v>256</v>
      </c>
      <c r="B1052" s="575" t="s">
        <v>452</v>
      </c>
      <c r="C1052" s="575" t="s">
        <v>453</v>
      </c>
      <c r="D1052" s="641">
        <v>5000</v>
      </c>
      <c r="E1052" s="641">
        <v>5000</v>
      </c>
      <c r="F1052" s="642">
        <v>100</v>
      </c>
    </row>
    <row r="1053" spans="1:6" s="235" customFormat="1" ht="14.25" customHeight="1">
      <c r="A1053" s="577" t="s">
        <v>256</v>
      </c>
      <c r="B1053" s="577" t="s">
        <v>464</v>
      </c>
      <c r="C1053" s="577" t="s">
        <v>453</v>
      </c>
      <c r="D1053" s="643" t="s">
        <v>256</v>
      </c>
      <c r="E1053" s="643">
        <v>5000</v>
      </c>
      <c r="F1053" s="644" t="s">
        <v>256</v>
      </c>
    </row>
    <row r="1054" spans="1:6" s="235" customFormat="1" ht="14.25" customHeight="1">
      <c r="A1054" s="575" t="s">
        <v>256</v>
      </c>
      <c r="B1054" s="575" t="s">
        <v>490</v>
      </c>
      <c r="C1054" s="575" t="s">
        <v>491</v>
      </c>
      <c r="D1054" s="641">
        <v>4000</v>
      </c>
      <c r="E1054" s="641">
        <v>4000</v>
      </c>
      <c r="F1054" s="642">
        <v>100</v>
      </c>
    </row>
    <row r="1055" spans="1:6" s="235" customFormat="1" ht="14.25" customHeight="1">
      <c r="A1055" s="577" t="s">
        <v>256</v>
      </c>
      <c r="B1055" s="577" t="s">
        <v>492</v>
      </c>
      <c r="C1055" s="577" t="s">
        <v>493</v>
      </c>
      <c r="D1055" s="643" t="s">
        <v>256</v>
      </c>
      <c r="E1055" s="643">
        <v>4000</v>
      </c>
      <c r="F1055" s="644" t="s">
        <v>256</v>
      </c>
    </row>
    <row r="1056" spans="1:6" s="235" customFormat="1" ht="14.25" customHeight="1">
      <c r="A1056" s="575" t="s">
        <v>1136</v>
      </c>
      <c r="B1056" s="575" t="s">
        <v>979</v>
      </c>
      <c r="C1056" s="575" t="s">
        <v>1140</v>
      </c>
      <c r="D1056" s="641">
        <v>145864</v>
      </c>
      <c r="E1056" s="641">
        <v>145862.95</v>
      </c>
      <c r="F1056" s="642">
        <v>100</v>
      </c>
    </row>
    <row r="1057" spans="1:6" s="235" customFormat="1" ht="14.25" customHeight="1">
      <c r="A1057" s="575" t="s">
        <v>256</v>
      </c>
      <c r="B1057" s="679" t="s">
        <v>949</v>
      </c>
      <c r="C1057" s="680"/>
      <c r="D1057" s="641">
        <v>145864</v>
      </c>
      <c r="E1057" s="641">
        <v>145862.95</v>
      </c>
      <c r="F1057" s="642">
        <v>100</v>
      </c>
    </row>
    <row r="1058" spans="1:6" s="235" customFormat="1" ht="14.25" customHeight="1">
      <c r="A1058" s="575" t="s">
        <v>256</v>
      </c>
      <c r="B1058" s="679" t="s">
        <v>1089</v>
      </c>
      <c r="C1058" s="680"/>
      <c r="D1058" s="641">
        <v>145864</v>
      </c>
      <c r="E1058" s="641">
        <v>145862.95</v>
      </c>
      <c r="F1058" s="642">
        <v>100</v>
      </c>
    </row>
    <row r="1059" spans="1:6" s="235" customFormat="1" ht="14.25" customHeight="1">
      <c r="A1059" s="575" t="s">
        <v>256</v>
      </c>
      <c r="B1059" s="575" t="s">
        <v>429</v>
      </c>
      <c r="C1059" s="575" t="s">
        <v>430</v>
      </c>
      <c r="D1059" s="641">
        <v>131751</v>
      </c>
      <c r="E1059" s="641">
        <v>131750.45</v>
      </c>
      <c r="F1059" s="642">
        <v>100</v>
      </c>
    </row>
    <row r="1060" spans="1:6" s="237" customFormat="1" ht="14.25" customHeight="1">
      <c r="A1060" s="577" t="s">
        <v>256</v>
      </c>
      <c r="B1060" s="577" t="s">
        <v>443</v>
      </c>
      <c r="C1060" s="577" t="s">
        <v>444</v>
      </c>
      <c r="D1060" s="643" t="s">
        <v>256</v>
      </c>
      <c r="E1060" s="643">
        <v>131750.45</v>
      </c>
      <c r="F1060" s="644" t="s">
        <v>256</v>
      </c>
    </row>
    <row r="1061" spans="1:6" s="235" customFormat="1" ht="14.25" customHeight="1">
      <c r="A1061" s="575" t="s">
        <v>256</v>
      </c>
      <c r="B1061" s="575" t="s">
        <v>452</v>
      </c>
      <c r="C1061" s="575" t="s">
        <v>453</v>
      </c>
      <c r="D1061" s="641">
        <v>11625</v>
      </c>
      <c r="E1061" s="641">
        <v>11625</v>
      </c>
      <c r="F1061" s="642">
        <v>100</v>
      </c>
    </row>
    <row r="1062" spans="1:6" s="235" customFormat="1" ht="14.25" customHeight="1">
      <c r="A1062" s="577" t="s">
        <v>256</v>
      </c>
      <c r="B1062" s="577" t="s">
        <v>458</v>
      </c>
      <c r="C1062" s="577" t="s">
        <v>459</v>
      </c>
      <c r="D1062" s="643" t="s">
        <v>256</v>
      </c>
      <c r="E1062" s="643">
        <v>11625</v>
      </c>
      <c r="F1062" s="644" t="s">
        <v>256</v>
      </c>
    </row>
    <row r="1063" spans="1:6" s="235" customFormat="1" ht="14.25" customHeight="1">
      <c r="A1063" s="575" t="s">
        <v>256</v>
      </c>
      <c r="B1063" s="575" t="s">
        <v>546</v>
      </c>
      <c r="C1063" s="575" t="s">
        <v>547</v>
      </c>
      <c r="D1063" s="641">
        <v>2488</v>
      </c>
      <c r="E1063" s="641">
        <v>2487.5</v>
      </c>
      <c r="F1063" s="642">
        <v>99.98</v>
      </c>
    </row>
    <row r="1064" spans="1:6" s="235" customFormat="1" ht="14.25" customHeight="1">
      <c r="A1064" s="577" t="s">
        <v>256</v>
      </c>
      <c r="B1064" s="577" t="s">
        <v>548</v>
      </c>
      <c r="C1064" s="577" t="s">
        <v>375</v>
      </c>
      <c r="D1064" s="643" t="s">
        <v>256</v>
      </c>
      <c r="E1064" s="643">
        <v>2487.5</v>
      </c>
      <c r="F1064" s="644" t="s">
        <v>256</v>
      </c>
    </row>
    <row r="1065" spans="1:6" s="235" customFormat="1" ht="14.25" customHeight="1">
      <c r="A1065" s="575" t="s">
        <v>1063</v>
      </c>
      <c r="B1065" s="575" t="s">
        <v>1132</v>
      </c>
      <c r="C1065" s="575" t="s">
        <v>1141</v>
      </c>
      <c r="D1065" s="641">
        <v>9600</v>
      </c>
      <c r="E1065" s="641">
        <v>9580.37</v>
      </c>
      <c r="F1065" s="642">
        <v>99.8</v>
      </c>
    </row>
    <row r="1066" spans="1:6" s="235" customFormat="1" ht="14.25" customHeight="1">
      <c r="A1066" s="575" t="s">
        <v>256</v>
      </c>
      <c r="B1066" s="679" t="s">
        <v>949</v>
      </c>
      <c r="C1066" s="680"/>
      <c r="D1066" s="641">
        <v>9600</v>
      </c>
      <c r="E1066" s="641">
        <v>9580.37</v>
      </c>
      <c r="F1066" s="642">
        <v>99.8</v>
      </c>
    </row>
    <row r="1067" spans="1:6" s="237" customFormat="1" ht="14.25" customHeight="1">
      <c r="A1067" s="575" t="s">
        <v>256</v>
      </c>
      <c r="B1067" s="679" t="s">
        <v>950</v>
      </c>
      <c r="C1067" s="680"/>
      <c r="D1067" s="641">
        <v>9600</v>
      </c>
      <c r="E1067" s="641">
        <v>9580.37</v>
      </c>
      <c r="F1067" s="642">
        <v>99.8</v>
      </c>
    </row>
    <row r="1068" spans="1:6" s="235" customFormat="1" ht="14.25" customHeight="1">
      <c r="A1068" s="575" t="s">
        <v>256</v>
      </c>
      <c r="B1068" s="575" t="s">
        <v>405</v>
      </c>
      <c r="C1068" s="575" t="s">
        <v>406</v>
      </c>
      <c r="D1068" s="641">
        <v>9600</v>
      </c>
      <c r="E1068" s="641">
        <v>9580.37</v>
      </c>
      <c r="F1068" s="642">
        <v>99.8</v>
      </c>
    </row>
    <row r="1069" spans="1:6" s="235" customFormat="1" ht="14.25" customHeight="1">
      <c r="A1069" s="577" t="s">
        <v>256</v>
      </c>
      <c r="B1069" s="577" t="s">
        <v>407</v>
      </c>
      <c r="C1069" s="577" t="s">
        <v>408</v>
      </c>
      <c r="D1069" s="643" t="s">
        <v>256</v>
      </c>
      <c r="E1069" s="643">
        <v>9580.37</v>
      </c>
      <c r="F1069" s="644" t="s">
        <v>256</v>
      </c>
    </row>
    <row r="1070" spans="1:6" s="235" customFormat="1" ht="14.25" customHeight="1">
      <c r="A1070" s="575" t="s">
        <v>256</v>
      </c>
      <c r="B1070" s="575" t="s">
        <v>1142</v>
      </c>
      <c r="C1070" s="575" t="s">
        <v>1143</v>
      </c>
      <c r="D1070" s="641">
        <v>2087171</v>
      </c>
      <c r="E1070" s="641">
        <v>2083375.94</v>
      </c>
      <c r="F1070" s="642">
        <v>99.82</v>
      </c>
    </row>
    <row r="1071" spans="1:6" s="235" customFormat="1" ht="14.25" customHeight="1">
      <c r="A1071" s="575" t="s">
        <v>1144</v>
      </c>
      <c r="B1071" s="575" t="s">
        <v>956</v>
      </c>
      <c r="C1071" s="575" t="s">
        <v>1145</v>
      </c>
      <c r="D1071" s="641">
        <v>1334386</v>
      </c>
      <c r="E1071" s="641">
        <v>1333931.25</v>
      </c>
      <c r="F1071" s="642">
        <v>99.97</v>
      </c>
    </row>
    <row r="1072" spans="1:6" s="235" customFormat="1" ht="14.25" customHeight="1">
      <c r="A1072" s="575" t="s">
        <v>256</v>
      </c>
      <c r="B1072" s="679" t="s">
        <v>942</v>
      </c>
      <c r="C1072" s="680"/>
      <c r="D1072" s="641">
        <v>738704</v>
      </c>
      <c r="E1072" s="641">
        <v>738274.73</v>
      </c>
      <c r="F1072" s="642">
        <v>99.94</v>
      </c>
    </row>
    <row r="1073" spans="1:6" s="235" customFormat="1" ht="14.25" customHeight="1">
      <c r="A1073" s="575" t="s">
        <v>256</v>
      </c>
      <c r="B1073" s="679" t="s">
        <v>943</v>
      </c>
      <c r="C1073" s="680"/>
      <c r="D1073" s="641">
        <v>738704</v>
      </c>
      <c r="E1073" s="641">
        <v>738274.73</v>
      </c>
      <c r="F1073" s="642">
        <v>99.94</v>
      </c>
    </row>
    <row r="1074" spans="1:6" s="237" customFormat="1" ht="14.25" customHeight="1">
      <c r="A1074" s="575" t="s">
        <v>256</v>
      </c>
      <c r="B1074" s="575" t="s">
        <v>429</v>
      </c>
      <c r="C1074" s="575" t="s">
        <v>430</v>
      </c>
      <c r="D1074" s="641">
        <v>77500</v>
      </c>
      <c r="E1074" s="641">
        <v>77071.47</v>
      </c>
      <c r="F1074" s="642">
        <v>99.45</v>
      </c>
    </row>
    <row r="1075" spans="1:6" s="235" customFormat="1" ht="14.25" customHeight="1">
      <c r="A1075" s="577" t="s">
        <v>256</v>
      </c>
      <c r="B1075" s="577" t="s">
        <v>439</v>
      </c>
      <c r="C1075" s="577" t="s">
        <v>440</v>
      </c>
      <c r="D1075" s="643" t="s">
        <v>256</v>
      </c>
      <c r="E1075" s="643">
        <v>77071.47</v>
      </c>
      <c r="F1075" s="644" t="s">
        <v>256</v>
      </c>
    </row>
    <row r="1076" spans="1:6" s="235" customFormat="1" ht="14.25" customHeight="1">
      <c r="A1076" s="575" t="s">
        <v>256</v>
      </c>
      <c r="B1076" s="575" t="s">
        <v>496</v>
      </c>
      <c r="C1076" s="575" t="s">
        <v>116</v>
      </c>
      <c r="D1076" s="641">
        <v>661204</v>
      </c>
      <c r="E1076" s="641">
        <v>661203.26</v>
      </c>
      <c r="F1076" s="642">
        <v>100</v>
      </c>
    </row>
    <row r="1077" spans="1:6" s="235" customFormat="1" ht="14.25" customHeight="1">
      <c r="A1077" s="577" t="s">
        <v>256</v>
      </c>
      <c r="B1077" s="577" t="s">
        <v>497</v>
      </c>
      <c r="C1077" s="577" t="s">
        <v>117</v>
      </c>
      <c r="D1077" s="643" t="s">
        <v>256</v>
      </c>
      <c r="E1077" s="643">
        <v>511203.26</v>
      </c>
      <c r="F1077" s="644" t="s">
        <v>256</v>
      </c>
    </row>
    <row r="1078" spans="1:6" s="235" customFormat="1" ht="14.25" customHeight="1">
      <c r="A1078" s="577" t="s">
        <v>256</v>
      </c>
      <c r="B1078" s="577" t="s">
        <v>498</v>
      </c>
      <c r="C1078" s="577" t="s">
        <v>118</v>
      </c>
      <c r="D1078" s="643" t="s">
        <v>256</v>
      </c>
      <c r="E1078" s="643">
        <v>150000</v>
      </c>
      <c r="F1078" s="644" t="s">
        <v>256</v>
      </c>
    </row>
    <row r="1079" spans="1:6" s="235" customFormat="1" ht="14.25" customHeight="1">
      <c r="A1079" s="575" t="s">
        <v>256</v>
      </c>
      <c r="B1079" s="679" t="s">
        <v>944</v>
      </c>
      <c r="C1079" s="680"/>
      <c r="D1079" s="641">
        <v>38600</v>
      </c>
      <c r="E1079" s="641">
        <v>38575</v>
      </c>
      <c r="F1079" s="642">
        <v>99.94</v>
      </c>
    </row>
    <row r="1080" spans="1:6" s="235" customFormat="1" ht="14.25" customHeight="1">
      <c r="A1080" s="575" t="s">
        <v>256</v>
      </c>
      <c r="B1080" s="679" t="s">
        <v>948</v>
      </c>
      <c r="C1080" s="680"/>
      <c r="D1080" s="641">
        <v>38600</v>
      </c>
      <c r="E1080" s="641">
        <v>38575</v>
      </c>
      <c r="F1080" s="642">
        <v>99.94</v>
      </c>
    </row>
    <row r="1081" spans="1:6" s="235" customFormat="1" ht="14.25" customHeight="1">
      <c r="A1081" s="575" t="s">
        <v>256</v>
      </c>
      <c r="B1081" s="575" t="s">
        <v>496</v>
      </c>
      <c r="C1081" s="575" t="s">
        <v>116</v>
      </c>
      <c r="D1081" s="641">
        <v>38600</v>
      </c>
      <c r="E1081" s="641">
        <v>38575</v>
      </c>
      <c r="F1081" s="642">
        <v>99.94</v>
      </c>
    </row>
    <row r="1082" spans="1:6" s="235" customFormat="1" ht="14.25" customHeight="1">
      <c r="A1082" s="577" t="s">
        <v>256</v>
      </c>
      <c r="B1082" s="577" t="s">
        <v>498</v>
      </c>
      <c r="C1082" s="577" t="s">
        <v>118</v>
      </c>
      <c r="D1082" s="643" t="s">
        <v>256</v>
      </c>
      <c r="E1082" s="643">
        <v>38575</v>
      </c>
      <c r="F1082" s="644" t="s">
        <v>256</v>
      </c>
    </row>
    <row r="1083" spans="1:6" s="235" customFormat="1" ht="14.25" customHeight="1">
      <c r="A1083" s="575" t="s">
        <v>256</v>
      </c>
      <c r="B1083" s="679" t="s">
        <v>949</v>
      </c>
      <c r="C1083" s="680"/>
      <c r="D1083" s="641">
        <v>121836</v>
      </c>
      <c r="E1083" s="641">
        <v>121835.52</v>
      </c>
      <c r="F1083" s="642">
        <v>100</v>
      </c>
    </row>
    <row r="1084" spans="1:6" s="235" customFormat="1" ht="14.25" customHeight="1">
      <c r="A1084" s="575" t="s">
        <v>256</v>
      </c>
      <c r="B1084" s="679" t="s">
        <v>1074</v>
      </c>
      <c r="C1084" s="680"/>
      <c r="D1084" s="641">
        <v>121836</v>
      </c>
      <c r="E1084" s="641">
        <v>121835.52</v>
      </c>
      <c r="F1084" s="642">
        <v>100</v>
      </c>
    </row>
    <row r="1085" spans="1:6" s="235" customFormat="1" ht="14.25" customHeight="1">
      <c r="A1085" s="575" t="s">
        <v>256</v>
      </c>
      <c r="B1085" s="575" t="s">
        <v>496</v>
      </c>
      <c r="C1085" s="575" t="s">
        <v>116</v>
      </c>
      <c r="D1085" s="641">
        <v>121836</v>
      </c>
      <c r="E1085" s="641">
        <v>121835.52</v>
      </c>
      <c r="F1085" s="642">
        <v>100</v>
      </c>
    </row>
    <row r="1086" spans="1:6" s="236" customFormat="1" ht="14.25" customHeight="1">
      <c r="A1086" s="577" t="s">
        <v>256</v>
      </c>
      <c r="B1086" s="577" t="s">
        <v>497</v>
      </c>
      <c r="C1086" s="577" t="s">
        <v>117</v>
      </c>
      <c r="D1086" s="643" t="s">
        <v>256</v>
      </c>
      <c r="E1086" s="643">
        <v>121835.52</v>
      </c>
      <c r="F1086" s="644" t="s">
        <v>256</v>
      </c>
    </row>
    <row r="1087" spans="1:6" s="236" customFormat="1" ht="14.25" customHeight="1">
      <c r="A1087" s="575" t="s">
        <v>256</v>
      </c>
      <c r="B1087" s="679" t="s">
        <v>951</v>
      </c>
      <c r="C1087" s="680"/>
      <c r="D1087" s="641">
        <v>435246</v>
      </c>
      <c r="E1087" s="641">
        <v>435246</v>
      </c>
      <c r="F1087" s="642">
        <v>100</v>
      </c>
    </row>
    <row r="1088" spans="1:6" s="235" customFormat="1" ht="14.25" customHeight="1">
      <c r="A1088" s="575" t="s">
        <v>256</v>
      </c>
      <c r="B1088" s="679" t="s">
        <v>952</v>
      </c>
      <c r="C1088" s="680"/>
      <c r="D1088" s="641">
        <v>435246</v>
      </c>
      <c r="E1088" s="641">
        <v>435246</v>
      </c>
      <c r="F1088" s="642">
        <v>100</v>
      </c>
    </row>
    <row r="1089" spans="1:6" s="235" customFormat="1" ht="14.25" customHeight="1">
      <c r="A1089" s="575" t="s">
        <v>256</v>
      </c>
      <c r="B1089" s="575" t="s">
        <v>496</v>
      </c>
      <c r="C1089" s="575" t="s">
        <v>116</v>
      </c>
      <c r="D1089" s="641">
        <v>435246</v>
      </c>
      <c r="E1089" s="641">
        <v>435246</v>
      </c>
      <c r="F1089" s="642">
        <v>100</v>
      </c>
    </row>
    <row r="1090" spans="1:6" s="235" customFormat="1" ht="14.25" customHeight="1">
      <c r="A1090" s="577" t="s">
        <v>256</v>
      </c>
      <c r="B1090" s="577" t="s">
        <v>497</v>
      </c>
      <c r="C1090" s="577" t="s">
        <v>117</v>
      </c>
      <c r="D1090" s="643" t="s">
        <v>256</v>
      </c>
      <c r="E1090" s="643">
        <v>285246</v>
      </c>
      <c r="F1090" s="644" t="s">
        <v>256</v>
      </c>
    </row>
    <row r="1091" spans="1:6" s="235" customFormat="1" ht="14.25" customHeight="1">
      <c r="A1091" s="577" t="s">
        <v>256</v>
      </c>
      <c r="B1091" s="577" t="s">
        <v>498</v>
      </c>
      <c r="C1091" s="577" t="s">
        <v>118</v>
      </c>
      <c r="D1091" s="643" t="s">
        <v>256</v>
      </c>
      <c r="E1091" s="643">
        <v>150000</v>
      </c>
      <c r="F1091" s="644" t="s">
        <v>256</v>
      </c>
    </row>
    <row r="1092" spans="1:6" s="235" customFormat="1" ht="14.25" customHeight="1">
      <c r="A1092" s="575" t="s">
        <v>1144</v>
      </c>
      <c r="B1092" s="575" t="s">
        <v>959</v>
      </c>
      <c r="C1092" s="575" t="s">
        <v>1146</v>
      </c>
      <c r="D1092" s="641">
        <v>100000</v>
      </c>
      <c r="E1092" s="641">
        <v>98676</v>
      </c>
      <c r="F1092" s="642">
        <v>98.68</v>
      </c>
    </row>
    <row r="1093" spans="1:6" s="235" customFormat="1" ht="14.25" customHeight="1">
      <c r="A1093" s="575" t="s">
        <v>256</v>
      </c>
      <c r="B1093" s="679" t="s">
        <v>942</v>
      </c>
      <c r="C1093" s="680"/>
      <c r="D1093" s="641">
        <v>100000</v>
      </c>
      <c r="E1093" s="641">
        <v>98676</v>
      </c>
      <c r="F1093" s="642">
        <v>98.68</v>
      </c>
    </row>
    <row r="1094" spans="1:6" s="235" customFormat="1" ht="14.25" customHeight="1">
      <c r="A1094" s="575" t="s">
        <v>256</v>
      </c>
      <c r="B1094" s="679" t="s">
        <v>943</v>
      </c>
      <c r="C1094" s="680"/>
      <c r="D1094" s="641">
        <v>100000</v>
      </c>
      <c r="E1094" s="641">
        <v>98676</v>
      </c>
      <c r="F1094" s="642">
        <v>98.68</v>
      </c>
    </row>
    <row r="1095" spans="1:6" s="235" customFormat="1" ht="14.25" customHeight="1">
      <c r="A1095" s="575" t="s">
        <v>256</v>
      </c>
      <c r="B1095" s="575" t="s">
        <v>496</v>
      </c>
      <c r="C1095" s="575" t="s">
        <v>116</v>
      </c>
      <c r="D1095" s="641">
        <v>100000</v>
      </c>
      <c r="E1095" s="641">
        <v>98676</v>
      </c>
      <c r="F1095" s="642">
        <v>98.68</v>
      </c>
    </row>
    <row r="1096" spans="1:6" s="235" customFormat="1" ht="14.25" customHeight="1">
      <c r="A1096" s="577" t="s">
        <v>256</v>
      </c>
      <c r="B1096" s="577" t="s">
        <v>497</v>
      </c>
      <c r="C1096" s="577" t="s">
        <v>117</v>
      </c>
      <c r="D1096" s="643" t="s">
        <v>256</v>
      </c>
      <c r="E1096" s="643">
        <v>98676</v>
      </c>
      <c r="F1096" s="644" t="s">
        <v>256</v>
      </c>
    </row>
    <row r="1097" spans="1:6" s="235" customFormat="1" ht="14.25" customHeight="1">
      <c r="A1097" s="575" t="s">
        <v>1144</v>
      </c>
      <c r="B1097" s="575" t="s">
        <v>963</v>
      </c>
      <c r="C1097" s="575" t="s">
        <v>1147</v>
      </c>
      <c r="D1097" s="641">
        <v>56000</v>
      </c>
      <c r="E1097" s="641">
        <v>56000.07</v>
      </c>
      <c r="F1097" s="642">
        <v>100</v>
      </c>
    </row>
    <row r="1098" spans="1:6" s="235" customFormat="1" ht="14.25" customHeight="1">
      <c r="A1098" s="575" t="s">
        <v>256</v>
      </c>
      <c r="B1098" s="679" t="s">
        <v>942</v>
      </c>
      <c r="C1098" s="680"/>
      <c r="D1098" s="641">
        <v>56000</v>
      </c>
      <c r="E1098" s="641">
        <v>56000.07</v>
      </c>
      <c r="F1098" s="642">
        <v>100</v>
      </c>
    </row>
    <row r="1099" spans="1:6" s="235" customFormat="1" ht="14.25" customHeight="1">
      <c r="A1099" s="575" t="s">
        <v>256</v>
      </c>
      <c r="B1099" s="679" t="s">
        <v>943</v>
      </c>
      <c r="C1099" s="680"/>
      <c r="D1099" s="641">
        <v>56000</v>
      </c>
      <c r="E1099" s="641">
        <v>56000.07</v>
      </c>
      <c r="F1099" s="642">
        <v>100</v>
      </c>
    </row>
    <row r="1100" spans="1:6" s="235" customFormat="1" ht="14.25" customHeight="1">
      <c r="A1100" s="575" t="s">
        <v>256</v>
      </c>
      <c r="B1100" s="575" t="s">
        <v>509</v>
      </c>
      <c r="C1100" s="575" t="s">
        <v>347</v>
      </c>
      <c r="D1100" s="641">
        <v>56000</v>
      </c>
      <c r="E1100" s="641">
        <v>56000.07</v>
      </c>
      <c r="F1100" s="642">
        <v>100</v>
      </c>
    </row>
    <row r="1101" spans="1:6" s="235" customFormat="1" ht="14.25" customHeight="1">
      <c r="A1101" s="577" t="s">
        <v>256</v>
      </c>
      <c r="B1101" s="577" t="s">
        <v>510</v>
      </c>
      <c r="C1101" s="577" t="s">
        <v>511</v>
      </c>
      <c r="D1101" s="643" t="s">
        <v>256</v>
      </c>
      <c r="E1101" s="643">
        <v>56000.07</v>
      </c>
      <c r="F1101" s="644" t="s">
        <v>256</v>
      </c>
    </row>
    <row r="1102" spans="1:6" s="235" customFormat="1" ht="14.25" customHeight="1">
      <c r="A1102" s="575" t="s">
        <v>1148</v>
      </c>
      <c r="B1102" s="575" t="s">
        <v>1037</v>
      </c>
      <c r="C1102" s="575" t="s">
        <v>1149</v>
      </c>
      <c r="D1102" s="641">
        <v>444085</v>
      </c>
      <c r="E1102" s="641">
        <v>444084.87</v>
      </c>
      <c r="F1102" s="642">
        <v>100</v>
      </c>
    </row>
    <row r="1103" spans="1:6" s="235" customFormat="1" ht="14.25" customHeight="1">
      <c r="A1103" s="575" t="s">
        <v>256</v>
      </c>
      <c r="B1103" s="679" t="s">
        <v>1075</v>
      </c>
      <c r="C1103" s="680"/>
      <c r="D1103" s="641">
        <v>444085</v>
      </c>
      <c r="E1103" s="641">
        <v>444084.87</v>
      </c>
      <c r="F1103" s="642">
        <v>100</v>
      </c>
    </row>
    <row r="1104" spans="1:6" s="235" customFormat="1" ht="14.25" customHeight="1">
      <c r="A1104" s="575" t="s">
        <v>256</v>
      </c>
      <c r="B1104" s="679" t="s">
        <v>1081</v>
      </c>
      <c r="C1104" s="680"/>
      <c r="D1104" s="641">
        <v>444085</v>
      </c>
      <c r="E1104" s="641">
        <v>444084.87</v>
      </c>
      <c r="F1104" s="642">
        <v>100</v>
      </c>
    </row>
    <row r="1105" spans="1:6" s="235" customFormat="1" ht="14.25" customHeight="1">
      <c r="A1105" s="575" t="s">
        <v>256</v>
      </c>
      <c r="B1105" s="575" t="s">
        <v>490</v>
      </c>
      <c r="C1105" s="575" t="s">
        <v>491</v>
      </c>
      <c r="D1105" s="641">
        <v>444085</v>
      </c>
      <c r="E1105" s="641">
        <v>444084.87</v>
      </c>
      <c r="F1105" s="642">
        <v>100</v>
      </c>
    </row>
    <row r="1106" spans="1:6" s="235" customFormat="1" ht="14.25" customHeight="1">
      <c r="A1106" s="577" t="s">
        <v>256</v>
      </c>
      <c r="B1106" s="577" t="s">
        <v>494</v>
      </c>
      <c r="C1106" s="577" t="s">
        <v>495</v>
      </c>
      <c r="D1106" s="643" t="s">
        <v>256</v>
      </c>
      <c r="E1106" s="643">
        <v>444084.87</v>
      </c>
      <c r="F1106" s="644" t="s">
        <v>256</v>
      </c>
    </row>
    <row r="1107" spans="1:6" s="235" customFormat="1" ht="14.25" customHeight="1">
      <c r="A1107" s="575" t="s">
        <v>1144</v>
      </c>
      <c r="B1107" s="575" t="s">
        <v>985</v>
      </c>
      <c r="C1107" s="575" t="s">
        <v>1150</v>
      </c>
      <c r="D1107" s="641">
        <v>84000</v>
      </c>
      <c r="E1107" s="641">
        <v>84000</v>
      </c>
      <c r="F1107" s="642">
        <v>100</v>
      </c>
    </row>
    <row r="1108" spans="1:6" s="235" customFormat="1" ht="14.25" customHeight="1">
      <c r="A1108" s="575" t="s">
        <v>256</v>
      </c>
      <c r="B1108" s="679" t="s">
        <v>942</v>
      </c>
      <c r="C1108" s="680"/>
      <c r="D1108" s="641">
        <v>84000</v>
      </c>
      <c r="E1108" s="641">
        <v>84000</v>
      </c>
      <c r="F1108" s="642">
        <v>100</v>
      </c>
    </row>
    <row r="1109" spans="1:6" s="235" customFormat="1" ht="14.25" customHeight="1">
      <c r="A1109" s="575" t="s">
        <v>256</v>
      </c>
      <c r="B1109" s="679" t="s">
        <v>943</v>
      </c>
      <c r="C1109" s="680"/>
      <c r="D1109" s="641">
        <v>84000</v>
      </c>
      <c r="E1109" s="641">
        <v>84000</v>
      </c>
      <c r="F1109" s="642">
        <v>100</v>
      </c>
    </row>
    <row r="1110" spans="1:6" s="235" customFormat="1" ht="14.25" customHeight="1">
      <c r="A1110" s="575" t="s">
        <v>256</v>
      </c>
      <c r="B1110" s="575" t="s">
        <v>509</v>
      </c>
      <c r="C1110" s="575" t="s">
        <v>347</v>
      </c>
      <c r="D1110" s="641">
        <v>84000</v>
      </c>
      <c r="E1110" s="641">
        <v>84000</v>
      </c>
      <c r="F1110" s="642">
        <v>100</v>
      </c>
    </row>
    <row r="1111" spans="1:6" s="237" customFormat="1" ht="14.25" customHeight="1">
      <c r="A1111" s="577" t="s">
        <v>256</v>
      </c>
      <c r="B1111" s="577" t="s">
        <v>512</v>
      </c>
      <c r="C1111" s="577" t="s">
        <v>513</v>
      </c>
      <c r="D1111" s="643" t="s">
        <v>256</v>
      </c>
      <c r="E1111" s="643">
        <v>84000</v>
      </c>
      <c r="F1111" s="644" t="s">
        <v>256</v>
      </c>
    </row>
    <row r="1112" spans="1:6" s="235" customFormat="1" ht="14.25" customHeight="1">
      <c r="A1112" s="575" t="s">
        <v>1144</v>
      </c>
      <c r="B1112" s="575" t="s">
        <v>999</v>
      </c>
      <c r="C1112" s="575" t="s">
        <v>1151</v>
      </c>
      <c r="D1112" s="641">
        <v>36000</v>
      </c>
      <c r="E1112" s="641">
        <v>34000</v>
      </c>
      <c r="F1112" s="642">
        <v>94.44</v>
      </c>
    </row>
    <row r="1113" spans="1:6" s="235" customFormat="1" ht="14.25" customHeight="1">
      <c r="A1113" s="575" t="s">
        <v>256</v>
      </c>
      <c r="B1113" s="679" t="s">
        <v>942</v>
      </c>
      <c r="C1113" s="680"/>
      <c r="D1113" s="641">
        <v>36000</v>
      </c>
      <c r="E1113" s="641">
        <v>34000</v>
      </c>
      <c r="F1113" s="642">
        <v>94.44</v>
      </c>
    </row>
    <row r="1114" spans="1:6" s="235" customFormat="1" ht="14.25" customHeight="1">
      <c r="A1114" s="575" t="s">
        <v>256</v>
      </c>
      <c r="B1114" s="679" t="s">
        <v>943</v>
      </c>
      <c r="C1114" s="680"/>
      <c r="D1114" s="641">
        <v>36000</v>
      </c>
      <c r="E1114" s="641">
        <v>34000</v>
      </c>
      <c r="F1114" s="642">
        <v>94.44</v>
      </c>
    </row>
    <row r="1115" spans="1:6" s="235" customFormat="1" ht="14.25" customHeight="1">
      <c r="A1115" s="575" t="s">
        <v>256</v>
      </c>
      <c r="B1115" s="575" t="s">
        <v>496</v>
      </c>
      <c r="C1115" s="575" t="s">
        <v>116</v>
      </c>
      <c r="D1115" s="641">
        <v>36000</v>
      </c>
      <c r="E1115" s="641">
        <v>34000</v>
      </c>
      <c r="F1115" s="642">
        <v>94.44</v>
      </c>
    </row>
    <row r="1116" spans="1:6" s="235" customFormat="1" ht="14.25" customHeight="1">
      <c r="A1116" s="577" t="s">
        <v>256</v>
      </c>
      <c r="B1116" s="577" t="s">
        <v>497</v>
      </c>
      <c r="C1116" s="577" t="s">
        <v>117</v>
      </c>
      <c r="D1116" s="643" t="s">
        <v>256</v>
      </c>
      <c r="E1116" s="643">
        <v>34000</v>
      </c>
      <c r="F1116" s="644" t="s">
        <v>256</v>
      </c>
    </row>
    <row r="1117" spans="1:6" s="235" customFormat="1" ht="14.25" customHeight="1">
      <c r="A1117" s="575" t="s">
        <v>1144</v>
      </c>
      <c r="B1117" s="575" t="s">
        <v>1132</v>
      </c>
      <c r="C1117" s="575" t="s">
        <v>1152</v>
      </c>
      <c r="D1117" s="641">
        <v>32700</v>
      </c>
      <c r="E1117" s="641">
        <v>32683.75</v>
      </c>
      <c r="F1117" s="642">
        <v>99.95</v>
      </c>
    </row>
    <row r="1118" spans="1:6" s="237" customFormat="1" ht="14.25" customHeight="1">
      <c r="A1118" s="575" t="s">
        <v>256</v>
      </c>
      <c r="B1118" s="679" t="s">
        <v>942</v>
      </c>
      <c r="C1118" s="680"/>
      <c r="D1118" s="641">
        <v>32700</v>
      </c>
      <c r="E1118" s="641">
        <v>32683.75</v>
      </c>
      <c r="F1118" s="642">
        <v>99.95</v>
      </c>
    </row>
    <row r="1119" spans="1:6" s="235" customFormat="1" ht="14.25" customHeight="1">
      <c r="A1119" s="575" t="s">
        <v>256</v>
      </c>
      <c r="B1119" s="679" t="s">
        <v>943</v>
      </c>
      <c r="C1119" s="680"/>
      <c r="D1119" s="641">
        <v>32700</v>
      </c>
      <c r="E1119" s="641">
        <v>32683.75</v>
      </c>
      <c r="F1119" s="642">
        <v>99.95</v>
      </c>
    </row>
    <row r="1120" spans="1:6" s="235" customFormat="1" ht="14.25" customHeight="1">
      <c r="A1120" s="575" t="s">
        <v>256</v>
      </c>
      <c r="B1120" s="575" t="s">
        <v>429</v>
      </c>
      <c r="C1120" s="575" t="s">
        <v>430</v>
      </c>
      <c r="D1120" s="641">
        <v>12600</v>
      </c>
      <c r="E1120" s="641">
        <v>12591.25</v>
      </c>
      <c r="F1120" s="642">
        <v>99.93</v>
      </c>
    </row>
    <row r="1121" spans="1:6" s="235" customFormat="1" ht="14.25" customHeight="1">
      <c r="A1121" s="577" t="s">
        <v>256</v>
      </c>
      <c r="B1121" s="577" t="s">
        <v>447</v>
      </c>
      <c r="C1121" s="577" t="s">
        <v>448</v>
      </c>
      <c r="D1121" s="643" t="s">
        <v>256</v>
      </c>
      <c r="E1121" s="643">
        <v>12591.25</v>
      </c>
      <c r="F1121" s="644" t="s">
        <v>256</v>
      </c>
    </row>
    <row r="1122" spans="1:6" s="235" customFormat="1" ht="14.25" customHeight="1">
      <c r="A1122" s="575" t="s">
        <v>256</v>
      </c>
      <c r="B1122" s="575" t="s">
        <v>452</v>
      </c>
      <c r="C1122" s="575" t="s">
        <v>453</v>
      </c>
      <c r="D1122" s="641">
        <v>20100</v>
      </c>
      <c r="E1122" s="641">
        <v>20092.5</v>
      </c>
      <c r="F1122" s="642">
        <v>99.96</v>
      </c>
    </row>
    <row r="1123" spans="1:6" s="235" customFormat="1" ht="14.25" customHeight="1">
      <c r="A1123" s="577" t="s">
        <v>256</v>
      </c>
      <c r="B1123" s="577" t="s">
        <v>464</v>
      </c>
      <c r="C1123" s="577" t="s">
        <v>453</v>
      </c>
      <c r="D1123" s="643" t="s">
        <v>256</v>
      </c>
      <c r="E1123" s="643">
        <v>20092.5</v>
      </c>
      <c r="F1123" s="644" t="s">
        <v>256</v>
      </c>
    </row>
    <row r="1124" spans="1:6" s="235" customFormat="1" ht="14.25" customHeight="1">
      <c r="A1124" s="575" t="s">
        <v>256</v>
      </c>
      <c r="B1124" s="575" t="s">
        <v>1153</v>
      </c>
      <c r="C1124" s="575" t="s">
        <v>1154</v>
      </c>
      <c r="D1124" s="641">
        <v>14392000</v>
      </c>
      <c r="E1124" s="641">
        <v>14305326.8</v>
      </c>
      <c r="F1124" s="642">
        <v>99.4</v>
      </c>
    </row>
    <row r="1125" spans="1:6" s="235" customFormat="1" ht="14.25" customHeight="1">
      <c r="A1125" s="575" t="s">
        <v>1155</v>
      </c>
      <c r="B1125" s="575" t="s">
        <v>956</v>
      </c>
      <c r="C1125" s="575" t="s">
        <v>1156</v>
      </c>
      <c r="D1125" s="641">
        <v>5210000</v>
      </c>
      <c r="E1125" s="641">
        <v>5190680.29</v>
      </c>
      <c r="F1125" s="642">
        <v>99.63</v>
      </c>
    </row>
    <row r="1126" spans="1:6" s="235" customFormat="1" ht="14.25" customHeight="1">
      <c r="A1126" s="575" t="s">
        <v>256</v>
      </c>
      <c r="B1126" s="679" t="s">
        <v>942</v>
      </c>
      <c r="C1126" s="680"/>
      <c r="D1126" s="641">
        <v>1350000</v>
      </c>
      <c r="E1126" s="641">
        <v>1334466.41</v>
      </c>
      <c r="F1126" s="642">
        <v>98.85</v>
      </c>
    </row>
    <row r="1127" spans="1:6" s="235" customFormat="1" ht="14.25" customHeight="1">
      <c r="A1127" s="575" t="s">
        <v>256</v>
      </c>
      <c r="B1127" s="679" t="s">
        <v>943</v>
      </c>
      <c r="C1127" s="680"/>
      <c r="D1127" s="641">
        <v>1350000</v>
      </c>
      <c r="E1127" s="641">
        <v>1334466.41</v>
      </c>
      <c r="F1127" s="642">
        <v>98.85</v>
      </c>
    </row>
    <row r="1128" spans="1:6" s="235" customFormat="1" ht="14.25" customHeight="1">
      <c r="A1128" s="575" t="s">
        <v>256</v>
      </c>
      <c r="B1128" s="575" t="s">
        <v>429</v>
      </c>
      <c r="C1128" s="575" t="s">
        <v>430</v>
      </c>
      <c r="D1128" s="641">
        <v>1350000</v>
      </c>
      <c r="E1128" s="641">
        <v>1334466.41</v>
      </c>
      <c r="F1128" s="642">
        <v>98.85</v>
      </c>
    </row>
    <row r="1129" spans="1:6" s="235" customFormat="1" ht="14.25" customHeight="1">
      <c r="A1129" s="577" t="s">
        <v>256</v>
      </c>
      <c r="B1129" s="577" t="s">
        <v>439</v>
      </c>
      <c r="C1129" s="577" t="s">
        <v>440</v>
      </c>
      <c r="D1129" s="643" t="s">
        <v>256</v>
      </c>
      <c r="E1129" s="643">
        <v>1334466.41</v>
      </c>
      <c r="F1129" s="644" t="s">
        <v>256</v>
      </c>
    </row>
    <row r="1130" spans="1:6" s="235" customFormat="1" ht="14.25" customHeight="1">
      <c r="A1130" s="575" t="s">
        <v>256</v>
      </c>
      <c r="B1130" s="679" t="s">
        <v>1075</v>
      </c>
      <c r="C1130" s="680"/>
      <c r="D1130" s="641">
        <v>3860000</v>
      </c>
      <c r="E1130" s="641">
        <v>3856213.88</v>
      </c>
      <c r="F1130" s="642">
        <v>99.9</v>
      </c>
    </row>
    <row r="1131" spans="1:6" s="235" customFormat="1" ht="14.25" customHeight="1">
      <c r="A1131" s="575" t="s">
        <v>256</v>
      </c>
      <c r="B1131" s="679" t="s">
        <v>1081</v>
      </c>
      <c r="C1131" s="680"/>
      <c r="D1131" s="641">
        <v>3860000</v>
      </c>
      <c r="E1131" s="641">
        <v>3856213.88</v>
      </c>
      <c r="F1131" s="642">
        <v>99.9</v>
      </c>
    </row>
    <row r="1132" spans="1:6" s="235" customFormat="1" ht="14.25" customHeight="1">
      <c r="A1132" s="575" t="s">
        <v>256</v>
      </c>
      <c r="B1132" s="575" t="s">
        <v>523</v>
      </c>
      <c r="C1132" s="575" t="s">
        <v>524</v>
      </c>
      <c r="D1132" s="641">
        <v>3860000</v>
      </c>
      <c r="E1132" s="641">
        <v>3856213.88</v>
      </c>
      <c r="F1132" s="642">
        <v>99.9</v>
      </c>
    </row>
    <row r="1133" spans="1:6" s="235" customFormat="1" ht="29.25" customHeight="1">
      <c r="A1133" s="577" t="s">
        <v>256</v>
      </c>
      <c r="B1133" s="577" t="s">
        <v>525</v>
      </c>
      <c r="C1133" s="582" t="s">
        <v>65</v>
      </c>
      <c r="D1133" s="643" t="s">
        <v>256</v>
      </c>
      <c r="E1133" s="643">
        <v>3856213.88</v>
      </c>
      <c r="F1133" s="644" t="s">
        <v>256</v>
      </c>
    </row>
    <row r="1134" spans="1:6" s="235" customFormat="1" ht="14.25" customHeight="1">
      <c r="A1134" s="575" t="s">
        <v>1155</v>
      </c>
      <c r="B1134" s="575" t="s">
        <v>963</v>
      </c>
      <c r="C1134" s="575" t="s">
        <v>1157</v>
      </c>
      <c r="D1134" s="641">
        <v>8586000</v>
      </c>
      <c r="E1134" s="641">
        <v>8519384.01</v>
      </c>
      <c r="F1134" s="642">
        <v>99.22</v>
      </c>
    </row>
    <row r="1135" spans="1:6" s="235" customFormat="1" ht="14.25" customHeight="1">
      <c r="A1135" s="575" t="s">
        <v>256</v>
      </c>
      <c r="B1135" s="679" t="s">
        <v>942</v>
      </c>
      <c r="C1135" s="680"/>
      <c r="D1135" s="641">
        <v>6815000</v>
      </c>
      <c r="E1135" s="641">
        <v>6786230.21</v>
      </c>
      <c r="F1135" s="642">
        <v>99.58</v>
      </c>
    </row>
    <row r="1136" spans="1:6" s="235" customFormat="1" ht="14.25" customHeight="1">
      <c r="A1136" s="575" t="s">
        <v>256</v>
      </c>
      <c r="B1136" s="679" t="s">
        <v>943</v>
      </c>
      <c r="C1136" s="680"/>
      <c r="D1136" s="641">
        <v>6815000</v>
      </c>
      <c r="E1136" s="641">
        <v>6786230.21</v>
      </c>
      <c r="F1136" s="642">
        <v>99.58</v>
      </c>
    </row>
    <row r="1137" spans="1:6" s="235" customFormat="1" ht="14.25" customHeight="1">
      <c r="A1137" s="575" t="s">
        <v>256</v>
      </c>
      <c r="B1137" s="575" t="s">
        <v>509</v>
      </c>
      <c r="C1137" s="575" t="s">
        <v>347</v>
      </c>
      <c r="D1137" s="641">
        <v>6815000</v>
      </c>
      <c r="E1137" s="641">
        <v>6786230.21</v>
      </c>
      <c r="F1137" s="642">
        <v>99.58</v>
      </c>
    </row>
    <row r="1138" spans="1:6" s="235" customFormat="1" ht="14.25" customHeight="1">
      <c r="A1138" s="577" t="s">
        <v>256</v>
      </c>
      <c r="B1138" s="577" t="s">
        <v>510</v>
      </c>
      <c r="C1138" s="577" t="s">
        <v>511</v>
      </c>
      <c r="D1138" s="643" t="s">
        <v>256</v>
      </c>
      <c r="E1138" s="643">
        <v>6786230.21</v>
      </c>
      <c r="F1138" s="644" t="s">
        <v>256</v>
      </c>
    </row>
    <row r="1139" spans="1:6" s="235" customFormat="1" ht="14.25" customHeight="1">
      <c r="A1139" s="575" t="s">
        <v>256</v>
      </c>
      <c r="B1139" s="679" t="s">
        <v>944</v>
      </c>
      <c r="C1139" s="680"/>
      <c r="D1139" s="641">
        <v>1556000</v>
      </c>
      <c r="E1139" s="641">
        <v>1568153.8</v>
      </c>
      <c r="F1139" s="642">
        <v>100.78</v>
      </c>
    </row>
    <row r="1140" spans="1:6" s="235" customFormat="1" ht="14.25" customHeight="1">
      <c r="A1140" s="575" t="s">
        <v>256</v>
      </c>
      <c r="B1140" s="679" t="s">
        <v>948</v>
      </c>
      <c r="C1140" s="680"/>
      <c r="D1140" s="641">
        <v>1556000</v>
      </c>
      <c r="E1140" s="641">
        <v>1568153.8</v>
      </c>
      <c r="F1140" s="642">
        <v>100.78</v>
      </c>
    </row>
    <row r="1141" spans="1:6" s="235" customFormat="1" ht="14.25" customHeight="1">
      <c r="A1141" s="575" t="s">
        <v>256</v>
      </c>
      <c r="B1141" s="575" t="s">
        <v>509</v>
      </c>
      <c r="C1141" s="575" t="s">
        <v>347</v>
      </c>
      <c r="D1141" s="641">
        <v>1556000</v>
      </c>
      <c r="E1141" s="641">
        <v>1568153.8</v>
      </c>
      <c r="F1141" s="642">
        <v>100.78</v>
      </c>
    </row>
    <row r="1142" spans="1:6" s="235" customFormat="1" ht="14.25" customHeight="1">
      <c r="A1142" s="577" t="s">
        <v>256</v>
      </c>
      <c r="B1142" s="577" t="s">
        <v>510</v>
      </c>
      <c r="C1142" s="577" t="s">
        <v>511</v>
      </c>
      <c r="D1142" s="643" t="s">
        <v>256</v>
      </c>
      <c r="E1142" s="643">
        <v>1568153.8</v>
      </c>
      <c r="F1142" s="644" t="s">
        <v>256</v>
      </c>
    </row>
    <row r="1143" spans="1:6" s="235" customFormat="1" ht="14.25" customHeight="1">
      <c r="A1143" s="575" t="s">
        <v>256</v>
      </c>
      <c r="B1143" s="679" t="s">
        <v>951</v>
      </c>
      <c r="C1143" s="680"/>
      <c r="D1143" s="641">
        <v>215000</v>
      </c>
      <c r="E1143" s="641">
        <v>165000</v>
      </c>
      <c r="F1143" s="642">
        <v>76.74</v>
      </c>
    </row>
    <row r="1144" spans="1:6" s="235" customFormat="1" ht="14.25" customHeight="1">
      <c r="A1144" s="575" t="s">
        <v>256</v>
      </c>
      <c r="B1144" s="679" t="s">
        <v>952</v>
      </c>
      <c r="C1144" s="680"/>
      <c r="D1144" s="641">
        <v>215000</v>
      </c>
      <c r="E1144" s="641">
        <v>165000</v>
      </c>
      <c r="F1144" s="642">
        <v>76.74</v>
      </c>
    </row>
    <row r="1145" spans="1:6" s="235" customFormat="1" ht="14.25" customHeight="1">
      <c r="A1145" s="575" t="s">
        <v>256</v>
      </c>
      <c r="B1145" s="575" t="s">
        <v>509</v>
      </c>
      <c r="C1145" s="575" t="s">
        <v>347</v>
      </c>
      <c r="D1145" s="641">
        <v>215000</v>
      </c>
      <c r="E1145" s="641">
        <v>165000</v>
      </c>
      <c r="F1145" s="642">
        <v>76.74</v>
      </c>
    </row>
    <row r="1146" spans="1:6" s="235" customFormat="1" ht="14.25" customHeight="1">
      <c r="A1146" s="577" t="s">
        <v>256</v>
      </c>
      <c r="B1146" s="577" t="s">
        <v>510</v>
      </c>
      <c r="C1146" s="577" t="s">
        <v>511</v>
      </c>
      <c r="D1146" s="643" t="s">
        <v>256</v>
      </c>
      <c r="E1146" s="643">
        <v>165000</v>
      </c>
      <c r="F1146" s="644" t="s">
        <v>256</v>
      </c>
    </row>
    <row r="1147" spans="1:6" s="235" customFormat="1" ht="14.25" customHeight="1">
      <c r="A1147" s="575" t="s">
        <v>1155</v>
      </c>
      <c r="B1147" s="575" t="s">
        <v>1158</v>
      </c>
      <c r="C1147" s="575" t="s">
        <v>1159</v>
      </c>
      <c r="D1147" s="641">
        <v>446000</v>
      </c>
      <c r="E1147" s="641">
        <v>445262.5</v>
      </c>
      <c r="F1147" s="642">
        <v>99.83</v>
      </c>
    </row>
    <row r="1148" spans="1:6" s="235" customFormat="1" ht="14.25" customHeight="1">
      <c r="A1148" s="575" t="s">
        <v>256</v>
      </c>
      <c r="B1148" s="679" t="s">
        <v>1075</v>
      </c>
      <c r="C1148" s="680"/>
      <c r="D1148" s="641">
        <v>446000</v>
      </c>
      <c r="E1148" s="641">
        <v>445262.5</v>
      </c>
      <c r="F1148" s="642">
        <v>99.83</v>
      </c>
    </row>
    <row r="1149" spans="1:6" s="235" customFormat="1" ht="14.25" customHeight="1">
      <c r="A1149" s="575" t="s">
        <v>256</v>
      </c>
      <c r="B1149" s="679" t="s">
        <v>1081</v>
      </c>
      <c r="C1149" s="680"/>
      <c r="D1149" s="641">
        <v>446000</v>
      </c>
      <c r="E1149" s="641">
        <v>445262.5</v>
      </c>
      <c r="F1149" s="642">
        <v>99.83</v>
      </c>
    </row>
    <row r="1150" spans="1:6" s="235" customFormat="1" ht="14.25" customHeight="1">
      <c r="A1150" s="575" t="s">
        <v>256</v>
      </c>
      <c r="B1150" s="575" t="s">
        <v>546</v>
      </c>
      <c r="C1150" s="575" t="s">
        <v>547</v>
      </c>
      <c r="D1150" s="641">
        <v>446000</v>
      </c>
      <c r="E1150" s="641">
        <v>445262.5</v>
      </c>
      <c r="F1150" s="642">
        <v>99.83</v>
      </c>
    </row>
    <row r="1151" spans="1:6" s="235" customFormat="1" ht="14.25" customHeight="1">
      <c r="A1151" s="577" t="s">
        <v>256</v>
      </c>
      <c r="B1151" s="577" t="s">
        <v>553</v>
      </c>
      <c r="C1151" s="577" t="s">
        <v>378</v>
      </c>
      <c r="D1151" s="643" t="s">
        <v>256</v>
      </c>
      <c r="E1151" s="643">
        <v>445262.5</v>
      </c>
      <c r="F1151" s="644" t="s">
        <v>256</v>
      </c>
    </row>
    <row r="1152" spans="1:6" s="235" customFormat="1" ht="14.25" customHeight="1">
      <c r="A1152" s="575" t="s">
        <v>1155</v>
      </c>
      <c r="B1152" s="575" t="s">
        <v>999</v>
      </c>
      <c r="C1152" s="575" t="s">
        <v>1160</v>
      </c>
      <c r="D1152" s="641">
        <v>150000</v>
      </c>
      <c r="E1152" s="641">
        <v>150000</v>
      </c>
      <c r="F1152" s="642">
        <v>100</v>
      </c>
    </row>
    <row r="1153" spans="1:6" s="235" customFormat="1" ht="14.25" customHeight="1">
      <c r="A1153" s="575" t="s">
        <v>256</v>
      </c>
      <c r="B1153" s="679" t="s">
        <v>942</v>
      </c>
      <c r="C1153" s="680"/>
      <c r="D1153" s="641">
        <v>150000</v>
      </c>
      <c r="E1153" s="641">
        <v>150000</v>
      </c>
      <c r="F1153" s="642">
        <v>100</v>
      </c>
    </row>
    <row r="1154" spans="1:6" s="235" customFormat="1" ht="14.25" customHeight="1">
      <c r="A1154" s="575" t="s">
        <v>256</v>
      </c>
      <c r="B1154" s="679" t="s">
        <v>943</v>
      </c>
      <c r="C1154" s="680"/>
      <c r="D1154" s="641">
        <v>150000</v>
      </c>
      <c r="E1154" s="641">
        <v>150000</v>
      </c>
      <c r="F1154" s="642">
        <v>100</v>
      </c>
    </row>
    <row r="1155" spans="1:6" s="235" customFormat="1" ht="14.25" customHeight="1">
      <c r="A1155" s="575" t="s">
        <v>256</v>
      </c>
      <c r="B1155" s="575" t="s">
        <v>452</v>
      </c>
      <c r="C1155" s="575" t="s">
        <v>453</v>
      </c>
      <c r="D1155" s="641">
        <v>150000</v>
      </c>
      <c r="E1155" s="641">
        <v>150000</v>
      </c>
      <c r="F1155" s="642">
        <v>100</v>
      </c>
    </row>
    <row r="1156" spans="1:6" s="235" customFormat="1" ht="14.25" customHeight="1">
      <c r="A1156" s="577" t="s">
        <v>256</v>
      </c>
      <c r="B1156" s="577" t="s">
        <v>460</v>
      </c>
      <c r="C1156" s="577" t="s">
        <v>113</v>
      </c>
      <c r="D1156" s="643" t="s">
        <v>256</v>
      </c>
      <c r="E1156" s="643">
        <v>150000</v>
      </c>
      <c r="F1156" s="644" t="s">
        <v>256</v>
      </c>
    </row>
    <row r="1157" spans="1:6" s="235" customFormat="1" ht="14.25" customHeight="1">
      <c r="A1157" s="575" t="s">
        <v>256</v>
      </c>
      <c r="B1157" s="575" t="s">
        <v>1161</v>
      </c>
      <c r="C1157" s="575" t="s">
        <v>1162</v>
      </c>
      <c r="D1157" s="641">
        <v>8988612</v>
      </c>
      <c r="E1157" s="641">
        <v>8786977.63</v>
      </c>
      <c r="F1157" s="642">
        <v>97.76</v>
      </c>
    </row>
    <row r="1158" spans="1:6" s="235" customFormat="1" ht="14.25" customHeight="1">
      <c r="A1158" s="575" t="s">
        <v>1163</v>
      </c>
      <c r="B1158" s="575" t="s">
        <v>956</v>
      </c>
      <c r="C1158" s="575" t="s">
        <v>1164</v>
      </c>
      <c r="D1158" s="641">
        <v>4022610</v>
      </c>
      <c r="E1158" s="641">
        <v>4022194.16</v>
      </c>
      <c r="F1158" s="642">
        <v>99.99</v>
      </c>
    </row>
    <row r="1159" spans="1:6" s="235" customFormat="1" ht="14.25" customHeight="1">
      <c r="A1159" s="575" t="s">
        <v>256</v>
      </c>
      <c r="B1159" s="679" t="s">
        <v>942</v>
      </c>
      <c r="C1159" s="680"/>
      <c r="D1159" s="641">
        <v>4022610</v>
      </c>
      <c r="E1159" s="641">
        <v>4022194.16</v>
      </c>
      <c r="F1159" s="642">
        <v>99.99</v>
      </c>
    </row>
    <row r="1160" spans="1:6" s="235" customFormat="1" ht="14.25" customHeight="1">
      <c r="A1160" s="575" t="s">
        <v>256</v>
      </c>
      <c r="B1160" s="679" t="s">
        <v>943</v>
      </c>
      <c r="C1160" s="680"/>
      <c r="D1160" s="641">
        <v>4022610</v>
      </c>
      <c r="E1160" s="641">
        <v>4022194.16</v>
      </c>
      <c r="F1160" s="642">
        <v>99.99</v>
      </c>
    </row>
    <row r="1161" spans="1:6" s="235" customFormat="1" ht="14.25" customHeight="1">
      <c r="A1161" s="575" t="s">
        <v>256</v>
      </c>
      <c r="B1161" s="575" t="s">
        <v>501</v>
      </c>
      <c r="C1161" s="575" t="s">
        <v>502</v>
      </c>
      <c r="D1161" s="641">
        <v>4022610</v>
      </c>
      <c r="E1161" s="641">
        <v>4022194.16</v>
      </c>
      <c r="F1161" s="642">
        <v>99.99</v>
      </c>
    </row>
    <row r="1162" spans="1:6" s="235" customFormat="1" ht="14.25" customHeight="1">
      <c r="A1162" s="577" t="s">
        <v>256</v>
      </c>
      <c r="B1162" s="577" t="s">
        <v>505</v>
      </c>
      <c r="C1162" s="577" t="s">
        <v>506</v>
      </c>
      <c r="D1162" s="643" t="s">
        <v>256</v>
      </c>
      <c r="E1162" s="643">
        <v>4022194.16</v>
      </c>
      <c r="F1162" s="644" t="s">
        <v>256</v>
      </c>
    </row>
    <row r="1163" spans="1:6" s="235" customFormat="1" ht="14.25" customHeight="1">
      <c r="A1163" s="575" t="s">
        <v>1165</v>
      </c>
      <c r="B1163" s="575" t="s">
        <v>965</v>
      </c>
      <c r="C1163" s="575" t="s">
        <v>1166</v>
      </c>
      <c r="D1163" s="641">
        <v>452000</v>
      </c>
      <c r="E1163" s="641">
        <v>384669.84</v>
      </c>
      <c r="F1163" s="642">
        <v>85.1</v>
      </c>
    </row>
    <row r="1164" spans="1:6" s="235" customFormat="1" ht="14.25" customHeight="1">
      <c r="A1164" s="575" t="s">
        <v>256</v>
      </c>
      <c r="B1164" s="679" t="s">
        <v>942</v>
      </c>
      <c r="C1164" s="680"/>
      <c r="D1164" s="641">
        <v>452000</v>
      </c>
      <c r="E1164" s="641">
        <v>384669.84</v>
      </c>
      <c r="F1164" s="642">
        <v>85.1</v>
      </c>
    </row>
    <row r="1165" spans="1:6" s="235" customFormat="1" ht="14.25" customHeight="1">
      <c r="A1165" s="575" t="s">
        <v>256</v>
      </c>
      <c r="B1165" s="679" t="s">
        <v>943</v>
      </c>
      <c r="C1165" s="680"/>
      <c r="D1165" s="641">
        <v>452000</v>
      </c>
      <c r="E1165" s="641">
        <v>384669.84</v>
      </c>
      <c r="F1165" s="642">
        <v>85.1</v>
      </c>
    </row>
    <row r="1166" spans="1:6" s="235" customFormat="1" ht="14.25" customHeight="1">
      <c r="A1166" s="575" t="s">
        <v>256</v>
      </c>
      <c r="B1166" s="575" t="s">
        <v>501</v>
      </c>
      <c r="C1166" s="575" t="s">
        <v>502</v>
      </c>
      <c r="D1166" s="641">
        <v>452000</v>
      </c>
      <c r="E1166" s="641">
        <v>384669.84</v>
      </c>
      <c r="F1166" s="642">
        <v>85.1</v>
      </c>
    </row>
    <row r="1167" spans="1:6" s="235" customFormat="1" ht="14.25" customHeight="1">
      <c r="A1167" s="577" t="s">
        <v>256</v>
      </c>
      <c r="B1167" s="577" t="s">
        <v>503</v>
      </c>
      <c r="C1167" s="577" t="s">
        <v>504</v>
      </c>
      <c r="D1167" s="643" t="s">
        <v>256</v>
      </c>
      <c r="E1167" s="643">
        <v>384669.84</v>
      </c>
      <c r="F1167" s="644" t="s">
        <v>256</v>
      </c>
    </row>
    <row r="1168" spans="1:6" s="235" customFormat="1" ht="14.25" customHeight="1">
      <c r="A1168" s="575" t="s">
        <v>1167</v>
      </c>
      <c r="B1168" s="575" t="s">
        <v>970</v>
      </c>
      <c r="C1168" s="575" t="s">
        <v>1168</v>
      </c>
      <c r="D1168" s="641">
        <v>313500</v>
      </c>
      <c r="E1168" s="641">
        <v>293374.9</v>
      </c>
      <c r="F1168" s="642">
        <v>93.58</v>
      </c>
    </row>
    <row r="1169" spans="1:6" s="235" customFormat="1" ht="14.25" customHeight="1">
      <c r="A1169" s="575" t="s">
        <v>256</v>
      </c>
      <c r="B1169" s="679" t="s">
        <v>942</v>
      </c>
      <c r="C1169" s="680"/>
      <c r="D1169" s="641">
        <v>150000</v>
      </c>
      <c r="E1169" s="641">
        <v>129960.9</v>
      </c>
      <c r="F1169" s="642">
        <v>86.64</v>
      </c>
    </row>
    <row r="1170" spans="1:6" s="235" customFormat="1" ht="14.25" customHeight="1">
      <c r="A1170" s="575" t="s">
        <v>256</v>
      </c>
      <c r="B1170" s="679" t="s">
        <v>943</v>
      </c>
      <c r="C1170" s="680"/>
      <c r="D1170" s="641">
        <v>150000</v>
      </c>
      <c r="E1170" s="641">
        <v>129960.9</v>
      </c>
      <c r="F1170" s="642">
        <v>86.64</v>
      </c>
    </row>
    <row r="1171" spans="1:6" s="235" customFormat="1" ht="14.25" customHeight="1">
      <c r="A1171" s="575" t="s">
        <v>256</v>
      </c>
      <c r="B1171" s="575" t="s">
        <v>501</v>
      </c>
      <c r="C1171" s="575" t="s">
        <v>502</v>
      </c>
      <c r="D1171" s="641">
        <v>150000</v>
      </c>
      <c r="E1171" s="641">
        <v>129960.9</v>
      </c>
      <c r="F1171" s="642">
        <v>86.64</v>
      </c>
    </row>
    <row r="1172" spans="1:6" s="235" customFormat="1" ht="14.25" customHeight="1">
      <c r="A1172" s="577" t="s">
        <v>256</v>
      </c>
      <c r="B1172" s="577" t="s">
        <v>503</v>
      </c>
      <c r="C1172" s="577" t="s">
        <v>504</v>
      </c>
      <c r="D1172" s="643" t="s">
        <v>256</v>
      </c>
      <c r="E1172" s="643">
        <v>129960.9</v>
      </c>
      <c r="F1172" s="644" t="s">
        <v>256</v>
      </c>
    </row>
    <row r="1173" spans="1:6" s="235" customFormat="1" ht="14.25" customHeight="1">
      <c r="A1173" s="575" t="s">
        <v>256</v>
      </c>
      <c r="B1173" s="679" t="s">
        <v>944</v>
      </c>
      <c r="C1173" s="680"/>
      <c r="D1173" s="641">
        <v>163500</v>
      </c>
      <c r="E1173" s="641">
        <v>163414</v>
      </c>
      <c r="F1173" s="642">
        <v>99.95</v>
      </c>
    </row>
    <row r="1174" spans="1:6" s="235" customFormat="1" ht="14.25" customHeight="1">
      <c r="A1174" s="575" t="s">
        <v>256</v>
      </c>
      <c r="B1174" s="679" t="s">
        <v>948</v>
      </c>
      <c r="C1174" s="680"/>
      <c r="D1174" s="641">
        <v>163500</v>
      </c>
      <c r="E1174" s="641">
        <v>163414</v>
      </c>
      <c r="F1174" s="642">
        <v>99.95</v>
      </c>
    </row>
    <row r="1175" spans="1:6" s="237" customFormat="1" ht="14.25" customHeight="1">
      <c r="A1175" s="575" t="s">
        <v>256</v>
      </c>
      <c r="B1175" s="575" t="s">
        <v>509</v>
      </c>
      <c r="C1175" s="575" t="s">
        <v>347</v>
      </c>
      <c r="D1175" s="641">
        <v>163500</v>
      </c>
      <c r="E1175" s="641">
        <v>163414</v>
      </c>
      <c r="F1175" s="642">
        <v>99.95</v>
      </c>
    </row>
    <row r="1176" spans="1:6" s="235" customFormat="1" ht="14.25" customHeight="1">
      <c r="A1176" s="577" t="s">
        <v>256</v>
      </c>
      <c r="B1176" s="577" t="s">
        <v>510</v>
      </c>
      <c r="C1176" s="577" t="s">
        <v>511</v>
      </c>
      <c r="D1176" s="643" t="s">
        <v>256</v>
      </c>
      <c r="E1176" s="643">
        <v>163414</v>
      </c>
      <c r="F1176" s="644" t="s">
        <v>256</v>
      </c>
    </row>
    <row r="1177" spans="1:6" s="235" customFormat="1" ht="14.25" customHeight="1">
      <c r="A1177" s="575" t="s">
        <v>1167</v>
      </c>
      <c r="B1177" s="575" t="s">
        <v>1011</v>
      </c>
      <c r="C1177" s="575" t="s">
        <v>1169</v>
      </c>
      <c r="D1177" s="641">
        <v>2400</v>
      </c>
      <c r="E1177" s="641">
        <v>2400</v>
      </c>
      <c r="F1177" s="642">
        <v>100</v>
      </c>
    </row>
    <row r="1178" spans="1:6" s="235" customFormat="1" ht="14.25" customHeight="1">
      <c r="A1178" s="575" t="s">
        <v>256</v>
      </c>
      <c r="B1178" s="679" t="s">
        <v>942</v>
      </c>
      <c r="C1178" s="680"/>
      <c r="D1178" s="641">
        <v>2400</v>
      </c>
      <c r="E1178" s="641">
        <v>2400</v>
      </c>
      <c r="F1178" s="642">
        <v>100</v>
      </c>
    </row>
    <row r="1179" spans="1:6" s="235" customFormat="1" ht="14.25" customHeight="1">
      <c r="A1179" s="575" t="s">
        <v>256</v>
      </c>
      <c r="B1179" s="679" t="s">
        <v>943</v>
      </c>
      <c r="C1179" s="680"/>
      <c r="D1179" s="641">
        <v>2400</v>
      </c>
      <c r="E1179" s="641">
        <v>2400</v>
      </c>
      <c r="F1179" s="642">
        <v>100</v>
      </c>
    </row>
    <row r="1180" spans="1:6" s="235" customFormat="1" ht="14.25" customHeight="1">
      <c r="A1180" s="575" t="s">
        <v>256</v>
      </c>
      <c r="B1180" s="575" t="s">
        <v>501</v>
      </c>
      <c r="C1180" s="575" t="s">
        <v>502</v>
      </c>
      <c r="D1180" s="641">
        <v>2400</v>
      </c>
      <c r="E1180" s="641">
        <v>2400</v>
      </c>
      <c r="F1180" s="642">
        <v>100</v>
      </c>
    </row>
    <row r="1181" spans="1:6" s="235" customFormat="1" ht="14.25" customHeight="1">
      <c r="A1181" s="577" t="s">
        <v>256</v>
      </c>
      <c r="B1181" s="577" t="s">
        <v>503</v>
      </c>
      <c r="C1181" s="577" t="s">
        <v>504</v>
      </c>
      <c r="D1181" s="643" t="s">
        <v>256</v>
      </c>
      <c r="E1181" s="643">
        <v>2400</v>
      </c>
      <c r="F1181" s="644" t="s">
        <v>256</v>
      </c>
    </row>
    <row r="1182" spans="1:6" s="235" customFormat="1" ht="14.25" customHeight="1">
      <c r="A1182" s="575" t="s">
        <v>1167</v>
      </c>
      <c r="B1182" s="575" t="s">
        <v>1017</v>
      </c>
      <c r="C1182" s="575" t="s">
        <v>1170</v>
      </c>
      <c r="D1182" s="641">
        <v>174000</v>
      </c>
      <c r="E1182" s="641">
        <v>173200</v>
      </c>
      <c r="F1182" s="642">
        <v>99.54</v>
      </c>
    </row>
    <row r="1183" spans="1:6" s="235" customFormat="1" ht="14.25" customHeight="1">
      <c r="A1183" s="575" t="s">
        <v>256</v>
      </c>
      <c r="B1183" s="679" t="s">
        <v>942</v>
      </c>
      <c r="C1183" s="680"/>
      <c r="D1183" s="641">
        <v>174000</v>
      </c>
      <c r="E1183" s="641">
        <v>173200</v>
      </c>
      <c r="F1183" s="642">
        <v>99.54</v>
      </c>
    </row>
    <row r="1184" spans="1:6" s="235" customFormat="1" ht="14.25" customHeight="1">
      <c r="A1184" s="575" t="s">
        <v>256</v>
      </c>
      <c r="B1184" s="679" t="s">
        <v>943</v>
      </c>
      <c r="C1184" s="680"/>
      <c r="D1184" s="641">
        <v>174000</v>
      </c>
      <c r="E1184" s="641">
        <v>173200</v>
      </c>
      <c r="F1184" s="642">
        <v>99.54</v>
      </c>
    </row>
    <row r="1185" spans="1:6" s="235" customFormat="1" ht="14.25" customHeight="1">
      <c r="A1185" s="575" t="s">
        <v>256</v>
      </c>
      <c r="B1185" s="575" t="s">
        <v>501</v>
      </c>
      <c r="C1185" s="575" t="s">
        <v>502</v>
      </c>
      <c r="D1185" s="641">
        <v>174000</v>
      </c>
      <c r="E1185" s="641">
        <v>173200</v>
      </c>
      <c r="F1185" s="642">
        <v>99.54</v>
      </c>
    </row>
    <row r="1186" spans="1:6" s="235" customFormat="1" ht="14.25" customHeight="1">
      <c r="A1186" s="577" t="s">
        <v>256</v>
      </c>
      <c r="B1186" s="577" t="s">
        <v>503</v>
      </c>
      <c r="C1186" s="577" t="s">
        <v>504</v>
      </c>
      <c r="D1186" s="643" t="s">
        <v>256</v>
      </c>
      <c r="E1186" s="643">
        <v>173200</v>
      </c>
      <c r="F1186" s="644" t="s">
        <v>256</v>
      </c>
    </row>
    <row r="1187" spans="1:6" s="235" customFormat="1" ht="14.25" customHeight="1">
      <c r="A1187" s="575" t="s">
        <v>1165</v>
      </c>
      <c r="B1187" s="575" t="s">
        <v>974</v>
      </c>
      <c r="C1187" s="575" t="s">
        <v>1171</v>
      </c>
      <c r="D1187" s="641">
        <v>57000</v>
      </c>
      <c r="E1187" s="641">
        <v>35262.29</v>
      </c>
      <c r="F1187" s="642">
        <v>61.86</v>
      </c>
    </row>
    <row r="1188" spans="1:6" s="235" customFormat="1" ht="14.25" customHeight="1">
      <c r="A1188" s="575" t="s">
        <v>256</v>
      </c>
      <c r="B1188" s="679" t="s">
        <v>942</v>
      </c>
      <c r="C1188" s="680"/>
      <c r="D1188" s="641">
        <v>57000</v>
      </c>
      <c r="E1188" s="641">
        <v>35262.29</v>
      </c>
      <c r="F1188" s="642">
        <v>61.86</v>
      </c>
    </row>
    <row r="1189" spans="1:6" s="235" customFormat="1" ht="14.25" customHeight="1">
      <c r="A1189" s="575" t="s">
        <v>256</v>
      </c>
      <c r="B1189" s="679" t="s">
        <v>943</v>
      </c>
      <c r="C1189" s="680"/>
      <c r="D1189" s="641">
        <v>57000</v>
      </c>
      <c r="E1189" s="641">
        <v>35262.29</v>
      </c>
      <c r="F1189" s="642">
        <v>61.86</v>
      </c>
    </row>
    <row r="1190" spans="1:6" s="235" customFormat="1" ht="14.25" customHeight="1">
      <c r="A1190" s="575" t="s">
        <v>256</v>
      </c>
      <c r="B1190" s="575" t="s">
        <v>501</v>
      </c>
      <c r="C1190" s="575" t="s">
        <v>502</v>
      </c>
      <c r="D1190" s="641">
        <v>57000</v>
      </c>
      <c r="E1190" s="641">
        <v>35262.29</v>
      </c>
      <c r="F1190" s="642">
        <v>61.86</v>
      </c>
    </row>
    <row r="1191" spans="1:6" s="235" customFormat="1" ht="14.25" customHeight="1">
      <c r="A1191" s="577" t="s">
        <v>256</v>
      </c>
      <c r="B1191" s="577" t="s">
        <v>505</v>
      </c>
      <c r="C1191" s="577" t="s">
        <v>506</v>
      </c>
      <c r="D1191" s="643" t="s">
        <v>256</v>
      </c>
      <c r="E1191" s="643">
        <v>35262.29</v>
      </c>
      <c r="F1191" s="644" t="s">
        <v>256</v>
      </c>
    </row>
    <row r="1192" spans="1:6" s="235" customFormat="1" ht="14.25" customHeight="1">
      <c r="A1192" s="575" t="s">
        <v>1167</v>
      </c>
      <c r="B1192" s="575" t="s">
        <v>1023</v>
      </c>
      <c r="C1192" s="575" t="s">
        <v>1172</v>
      </c>
      <c r="D1192" s="641">
        <v>7000</v>
      </c>
      <c r="E1192" s="641">
        <v>0</v>
      </c>
      <c r="F1192" s="642">
        <v>0</v>
      </c>
    </row>
    <row r="1193" spans="1:6" s="235" customFormat="1" ht="14.25" customHeight="1">
      <c r="A1193" s="575" t="s">
        <v>256</v>
      </c>
      <c r="B1193" s="679" t="s">
        <v>942</v>
      </c>
      <c r="C1193" s="680"/>
      <c r="D1193" s="641">
        <v>7000</v>
      </c>
      <c r="E1193" s="641">
        <v>0</v>
      </c>
      <c r="F1193" s="642">
        <v>0</v>
      </c>
    </row>
    <row r="1194" spans="1:6" s="235" customFormat="1" ht="14.25" customHeight="1">
      <c r="A1194" s="575" t="s">
        <v>256</v>
      </c>
      <c r="B1194" s="679" t="s">
        <v>943</v>
      </c>
      <c r="C1194" s="680"/>
      <c r="D1194" s="641">
        <v>7000</v>
      </c>
      <c r="E1194" s="641">
        <v>0</v>
      </c>
      <c r="F1194" s="642">
        <v>0</v>
      </c>
    </row>
    <row r="1195" spans="1:6" s="235" customFormat="1" ht="14.25" customHeight="1">
      <c r="A1195" s="575" t="s">
        <v>256</v>
      </c>
      <c r="B1195" s="575" t="s">
        <v>501</v>
      </c>
      <c r="C1195" s="575" t="s">
        <v>502</v>
      </c>
      <c r="D1195" s="641">
        <v>7000</v>
      </c>
      <c r="E1195" s="641">
        <v>0</v>
      </c>
      <c r="F1195" s="642">
        <v>0</v>
      </c>
    </row>
    <row r="1196" spans="1:6" s="235" customFormat="1" ht="14.25" customHeight="1">
      <c r="A1196" s="577" t="s">
        <v>256</v>
      </c>
      <c r="B1196" s="577" t="s">
        <v>505</v>
      </c>
      <c r="C1196" s="577" t="s">
        <v>506</v>
      </c>
      <c r="D1196" s="643" t="s">
        <v>256</v>
      </c>
      <c r="E1196" s="643">
        <v>0</v>
      </c>
      <c r="F1196" s="644" t="s">
        <v>256</v>
      </c>
    </row>
    <row r="1197" spans="1:6" s="235" customFormat="1" ht="14.25" customHeight="1">
      <c r="A1197" s="575" t="s">
        <v>1167</v>
      </c>
      <c r="B1197" s="575" t="s">
        <v>1025</v>
      </c>
      <c r="C1197" s="575" t="s">
        <v>1173</v>
      </c>
      <c r="D1197" s="641">
        <v>128000</v>
      </c>
      <c r="E1197" s="641">
        <v>129862</v>
      </c>
      <c r="F1197" s="642">
        <v>101.45</v>
      </c>
    </row>
    <row r="1198" spans="1:6" s="235" customFormat="1" ht="14.25" customHeight="1">
      <c r="A1198" s="575" t="s">
        <v>256</v>
      </c>
      <c r="B1198" s="679" t="s">
        <v>942</v>
      </c>
      <c r="C1198" s="680"/>
      <c r="D1198" s="641">
        <v>128000</v>
      </c>
      <c r="E1198" s="641">
        <v>129862</v>
      </c>
      <c r="F1198" s="642">
        <v>101.45</v>
      </c>
    </row>
    <row r="1199" spans="1:6" s="235" customFormat="1" ht="14.25" customHeight="1">
      <c r="A1199" s="575" t="s">
        <v>256</v>
      </c>
      <c r="B1199" s="679" t="s">
        <v>943</v>
      </c>
      <c r="C1199" s="680"/>
      <c r="D1199" s="641">
        <v>128000</v>
      </c>
      <c r="E1199" s="641">
        <v>129862</v>
      </c>
      <c r="F1199" s="642">
        <v>101.45</v>
      </c>
    </row>
    <row r="1200" spans="1:6" s="235" customFormat="1" ht="14.25" customHeight="1">
      <c r="A1200" s="575" t="s">
        <v>256</v>
      </c>
      <c r="B1200" s="575" t="s">
        <v>501</v>
      </c>
      <c r="C1200" s="575" t="s">
        <v>502</v>
      </c>
      <c r="D1200" s="641">
        <v>128000</v>
      </c>
      <c r="E1200" s="641">
        <v>129862</v>
      </c>
      <c r="F1200" s="642">
        <v>101.45</v>
      </c>
    </row>
    <row r="1201" spans="1:6" s="235" customFormat="1" ht="14.25" customHeight="1">
      <c r="A1201" s="577" t="s">
        <v>256</v>
      </c>
      <c r="B1201" s="577" t="s">
        <v>505</v>
      </c>
      <c r="C1201" s="577" t="s">
        <v>506</v>
      </c>
      <c r="D1201" s="643" t="s">
        <v>256</v>
      </c>
      <c r="E1201" s="643">
        <v>129862</v>
      </c>
      <c r="F1201" s="644" t="s">
        <v>256</v>
      </c>
    </row>
    <row r="1202" spans="1:6" s="235" customFormat="1" ht="14.25" customHeight="1">
      <c r="A1202" s="575" t="s">
        <v>1167</v>
      </c>
      <c r="B1202" s="575" t="s">
        <v>1027</v>
      </c>
      <c r="C1202" s="575" t="s">
        <v>1174</v>
      </c>
      <c r="D1202" s="641">
        <v>18000</v>
      </c>
      <c r="E1202" s="641">
        <v>11709.68</v>
      </c>
      <c r="F1202" s="642">
        <v>65.05</v>
      </c>
    </row>
    <row r="1203" spans="1:6" s="235" customFormat="1" ht="14.25" customHeight="1">
      <c r="A1203" s="575" t="s">
        <v>256</v>
      </c>
      <c r="B1203" s="679" t="s">
        <v>942</v>
      </c>
      <c r="C1203" s="680"/>
      <c r="D1203" s="641">
        <v>18000</v>
      </c>
      <c r="E1203" s="641">
        <v>11709.68</v>
      </c>
      <c r="F1203" s="642">
        <v>65.05</v>
      </c>
    </row>
    <row r="1204" spans="1:6" s="235" customFormat="1" ht="14.25" customHeight="1">
      <c r="A1204" s="575" t="s">
        <v>256</v>
      </c>
      <c r="B1204" s="679" t="s">
        <v>943</v>
      </c>
      <c r="C1204" s="680"/>
      <c r="D1204" s="641">
        <v>18000</v>
      </c>
      <c r="E1204" s="641">
        <v>11709.68</v>
      </c>
      <c r="F1204" s="642">
        <v>65.05</v>
      </c>
    </row>
    <row r="1205" spans="1:6" s="235" customFormat="1" ht="14.25" customHeight="1">
      <c r="A1205" s="575" t="s">
        <v>256</v>
      </c>
      <c r="B1205" s="575" t="s">
        <v>501</v>
      </c>
      <c r="C1205" s="575" t="s">
        <v>502</v>
      </c>
      <c r="D1205" s="641">
        <v>18000</v>
      </c>
      <c r="E1205" s="641">
        <v>11709.68</v>
      </c>
      <c r="F1205" s="642">
        <v>65.05</v>
      </c>
    </row>
    <row r="1206" spans="1:6" s="235" customFormat="1" ht="14.25" customHeight="1">
      <c r="A1206" s="577" t="s">
        <v>256</v>
      </c>
      <c r="B1206" s="577" t="s">
        <v>505</v>
      </c>
      <c r="C1206" s="577" t="s">
        <v>506</v>
      </c>
      <c r="D1206" s="643" t="s">
        <v>256</v>
      </c>
      <c r="E1206" s="643">
        <v>11709.68</v>
      </c>
      <c r="F1206" s="644" t="s">
        <v>256</v>
      </c>
    </row>
    <row r="1207" spans="1:6" s="235" customFormat="1" ht="14.25" customHeight="1">
      <c r="A1207" s="575" t="s">
        <v>1057</v>
      </c>
      <c r="B1207" s="575" t="s">
        <v>1175</v>
      </c>
      <c r="C1207" s="575" t="s">
        <v>1176</v>
      </c>
      <c r="D1207" s="641">
        <v>1000</v>
      </c>
      <c r="E1207" s="641">
        <v>0</v>
      </c>
      <c r="F1207" s="642">
        <v>0</v>
      </c>
    </row>
    <row r="1208" spans="1:6" s="235" customFormat="1" ht="14.25" customHeight="1">
      <c r="A1208" s="575" t="s">
        <v>256</v>
      </c>
      <c r="B1208" s="679" t="s">
        <v>942</v>
      </c>
      <c r="C1208" s="680"/>
      <c r="D1208" s="641">
        <v>1000</v>
      </c>
      <c r="E1208" s="641">
        <v>0</v>
      </c>
      <c r="F1208" s="642">
        <v>0</v>
      </c>
    </row>
    <row r="1209" spans="1:6" s="235" customFormat="1" ht="14.25" customHeight="1">
      <c r="A1209" s="575" t="s">
        <v>256</v>
      </c>
      <c r="B1209" s="679" t="s">
        <v>943</v>
      </c>
      <c r="C1209" s="680"/>
      <c r="D1209" s="641">
        <v>1000</v>
      </c>
      <c r="E1209" s="641">
        <v>0</v>
      </c>
      <c r="F1209" s="642">
        <v>0</v>
      </c>
    </row>
    <row r="1210" spans="1:6" s="235" customFormat="1" ht="14.25" customHeight="1">
      <c r="A1210" s="575" t="s">
        <v>256</v>
      </c>
      <c r="B1210" s="575" t="s">
        <v>501</v>
      </c>
      <c r="C1210" s="575" t="s">
        <v>502</v>
      </c>
      <c r="D1210" s="641">
        <v>1000</v>
      </c>
      <c r="E1210" s="641">
        <v>0</v>
      </c>
      <c r="F1210" s="642">
        <v>0</v>
      </c>
    </row>
    <row r="1211" spans="1:6" s="235" customFormat="1" ht="14.25" customHeight="1">
      <c r="A1211" s="577" t="s">
        <v>256</v>
      </c>
      <c r="B1211" s="577" t="s">
        <v>503</v>
      </c>
      <c r="C1211" s="577" t="s">
        <v>504</v>
      </c>
      <c r="D1211" s="643" t="s">
        <v>256</v>
      </c>
      <c r="E1211" s="643">
        <v>0</v>
      </c>
      <c r="F1211" s="644" t="s">
        <v>256</v>
      </c>
    </row>
    <row r="1212" spans="1:6" s="235" customFormat="1" ht="14.25" customHeight="1">
      <c r="A1212" s="575" t="s">
        <v>1057</v>
      </c>
      <c r="B1212" s="575" t="s">
        <v>1177</v>
      </c>
      <c r="C1212" s="575" t="s">
        <v>1178</v>
      </c>
      <c r="D1212" s="641">
        <v>28000</v>
      </c>
      <c r="E1212" s="641">
        <v>29361.5</v>
      </c>
      <c r="F1212" s="642">
        <v>104.86</v>
      </c>
    </row>
    <row r="1213" spans="1:6" s="235" customFormat="1" ht="14.25" customHeight="1">
      <c r="A1213" s="575" t="s">
        <v>256</v>
      </c>
      <c r="B1213" s="679" t="s">
        <v>942</v>
      </c>
      <c r="C1213" s="680"/>
      <c r="D1213" s="641">
        <v>28000</v>
      </c>
      <c r="E1213" s="641">
        <v>29361.5</v>
      </c>
      <c r="F1213" s="642">
        <v>104.86</v>
      </c>
    </row>
    <row r="1214" spans="1:6" s="235" customFormat="1" ht="14.25" customHeight="1">
      <c r="A1214" s="575" t="s">
        <v>256</v>
      </c>
      <c r="B1214" s="679" t="s">
        <v>943</v>
      </c>
      <c r="C1214" s="680"/>
      <c r="D1214" s="641">
        <v>28000</v>
      </c>
      <c r="E1214" s="641">
        <v>29361.5</v>
      </c>
      <c r="F1214" s="642">
        <v>104.86</v>
      </c>
    </row>
    <row r="1215" spans="1:6" s="235" customFormat="1" ht="14.25" customHeight="1">
      <c r="A1215" s="575" t="s">
        <v>256</v>
      </c>
      <c r="B1215" s="575" t="s">
        <v>501</v>
      </c>
      <c r="C1215" s="575" t="s">
        <v>502</v>
      </c>
      <c r="D1215" s="641">
        <v>28000</v>
      </c>
      <c r="E1215" s="641">
        <v>29361.5</v>
      </c>
      <c r="F1215" s="642">
        <v>104.86</v>
      </c>
    </row>
    <row r="1216" spans="1:6" s="235" customFormat="1" ht="14.25" customHeight="1">
      <c r="A1216" s="577" t="s">
        <v>256</v>
      </c>
      <c r="B1216" s="577" t="s">
        <v>503</v>
      </c>
      <c r="C1216" s="577" t="s">
        <v>504</v>
      </c>
      <c r="D1216" s="643" t="s">
        <v>256</v>
      </c>
      <c r="E1216" s="643">
        <v>29361.5</v>
      </c>
      <c r="F1216" s="644" t="s">
        <v>256</v>
      </c>
    </row>
    <row r="1217" spans="1:6" s="235" customFormat="1" ht="14.25" customHeight="1">
      <c r="A1217" s="575" t="s">
        <v>1057</v>
      </c>
      <c r="B1217" s="575" t="s">
        <v>1179</v>
      </c>
      <c r="C1217" s="575" t="s">
        <v>1180</v>
      </c>
      <c r="D1217" s="641">
        <v>135000</v>
      </c>
      <c r="E1217" s="641">
        <v>138302.41</v>
      </c>
      <c r="F1217" s="642">
        <v>102.45</v>
      </c>
    </row>
    <row r="1218" spans="1:6" s="237" customFormat="1" ht="14.25" customHeight="1">
      <c r="A1218" s="575" t="s">
        <v>256</v>
      </c>
      <c r="B1218" s="679" t="s">
        <v>942</v>
      </c>
      <c r="C1218" s="680"/>
      <c r="D1218" s="641">
        <v>135000</v>
      </c>
      <c r="E1218" s="641">
        <v>138302.41</v>
      </c>
      <c r="F1218" s="642">
        <v>102.45</v>
      </c>
    </row>
    <row r="1219" spans="1:106" s="237" customFormat="1" ht="14.25" customHeight="1">
      <c r="A1219" s="575" t="s">
        <v>256</v>
      </c>
      <c r="B1219" s="679" t="s">
        <v>943</v>
      </c>
      <c r="C1219" s="680"/>
      <c r="D1219" s="641">
        <v>135000</v>
      </c>
      <c r="E1219" s="641">
        <v>138302.41</v>
      </c>
      <c r="F1219" s="642">
        <v>102.45</v>
      </c>
      <c r="G1219" s="242"/>
      <c r="H1219" s="242"/>
      <c r="I1219" s="242"/>
      <c r="J1219" s="242"/>
      <c r="K1219" s="242"/>
      <c r="L1219" s="242"/>
      <c r="M1219" s="242"/>
      <c r="N1219" s="242"/>
      <c r="O1219" s="242"/>
      <c r="P1219" s="242"/>
      <c r="Q1219" s="242"/>
      <c r="R1219" s="242"/>
      <c r="S1219" s="242"/>
      <c r="T1219" s="242"/>
      <c r="U1219" s="242"/>
      <c r="V1219" s="242"/>
      <c r="W1219" s="242"/>
      <c r="X1219" s="242"/>
      <c r="Y1219" s="242"/>
      <c r="Z1219" s="242"/>
      <c r="AA1219" s="242"/>
      <c r="AB1219" s="242"/>
      <c r="AC1219" s="242"/>
      <c r="AD1219" s="242"/>
      <c r="AE1219" s="242"/>
      <c r="AF1219" s="242"/>
      <c r="AG1219" s="242"/>
      <c r="AH1219" s="242"/>
      <c r="AI1219" s="242"/>
      <c r="AJ1219" s="242"/>
      <c r="AK1219" s="242"/>
      <c r="AL1219" s="242"/>
      <c r="AM1219" s="242"/>
      <c r="AN1219" s="242"/>
      <c r="AO1219" s="242"/>
      <c r="AP1219" s="242"/>
      <c r="AQ1219" s="242"/>
      <c r="AR1219" s="242"/>
      <c r="AS1219" s="242"/>
      <c r="AT1219" s="242"/>
      <c r="AU1219" s="242"/>
      <c r="AV1219" s="242"/>
      <c r="AW1219" s="242"/>
      <c r="AX1219" s="242"/>
      <c r="AY1219" s="242"/>
      <c r="AZ1219" s="242"/>
      <c r="BA1219" s="242"/>
      <c r="BB1219" s="242"/>
      <c r="BC1219" s="242"/>
      <c r="BD1219" s="242"/>
      <c r="BE1219" s="242"/>
      <c r="BF1219" s="242"/>
      <c r="BG1219" s="242"/>
      <c r="BH1219" s="242"/>
      <c r="BI1219" s="242"/>
      <c r="BJ1219" s="242"/>
      <c r="BK1219" s="242"/>
      <c r="BL1219" s="242"/>
      <c r="BM1219" s="242"/>
      <c r="BN1219" s="242"/>
      <c r="BO1219" s="242"/>
      <c r="BP1219" s="242"/>
      <c r="BQ1219" s="242"/>
      <c r="BR1219" s="242"/>
      <c r="BS1219" s="242"/>
      <c r="BT1219" s="242"/>
      <c r="BU1219" s="242"/>
      <c r="BV1219" s="242"/>
      <c r="BW1219" s="242"/>
      <c r="BX1219" s="242"/>
      <c r="BY1219" s="242"/>
      <c r="BZ1219" s="242"/>
      <c r="CA1219" s="242"/>
      <c r="CB1219" s="242"/>
      <c r="CC1219" s="242"/>
      <c r="CD1219" s="242"/>
      <c r="CE1219" s="242"/>
      <c r="CF1219" s="242"/>
      <c r="CG1219" s="242"/>
      <c r="CH1219" s="242"/>
      <c r="CI1219" s="242"/>
      <c r="CJ1219" s="242"/>
      <c r="CK1219" s="242"/>
      <c r="CL1219" s="242"/>
      <c r="CM1219" s="242"/>
      <c r="CN1219" s="242"/>
      <c r="CO1219" s="242"/>
      <c r="CP1219" s="242"/>
      <c r="CQ1219" s="242"/>
      <c r="CR1219" s="242"/>
      <c r="CS1219" s="242"/>
      <c r="CT1219" s="242"/>
      <c r="CU1219" s="242"/>
      <c r="CV1219" s="242"/>
      <c r="CW1219" s="242"/>
      <c r="CX1219" s="242"/>
      <c r="CY1219" s="242"/>
      <c r="CZ1219" s="242"/>
      <c r="DA1219" s="242"/>
      <c r="DB1219" s="242"/>
    </row>
    <row r="1220" spans="1:106" s="237" customFormat="1" ht="14.25" customHeight="1">
      <c r="A1220" s="575" t="s">
        <v>256</v>
      </c>
      <c r="B1220" s="575" t="s">
        <v>501</v>
      </c>
      <c r="C1220" s="575" t="s">
        <v>502</v>
      </c>
      <c r="D1220" s="641">
        <v>135000</v>
      </c>
      <c r="E1220" s="641">
        <v>138302.41</v>
      </c>
      <c r="F1220" s="642">
        <v>102.45</v>
      </c>
      <c r="G1220" s="242"/>
      <c r="H1220" s="242"/>
      <c r="I1220" s="242"/>
      <c r="J1220" s="242"/>
      <c r="K1220" s="242"/>
      <c r="L1220" s="242"/>
      <c r="M1220" s="242"/>
      <c r="N1220" s="242"/>
      <c r="O1220" s="242"/>
      <c r="P1220" s="242"/>
      <c r="Q1220" s="242"/>
      <c r="R1220" s="242"/>
      <c r="S1220" s="242"/>
      <c r="T1220" s="242"/>
      <c r="U1220" s="242"/>
      <c r="V1220" s="242"/>
      <c r="W1220" s="242"/>
      <c r="X1220" s="242"/>
      <c r="Y1220" s="242"/>
      <c r="Z1220" s="242"/>
      <c r="AA1220" s="242"/>
      <c r="AB1220" s="242"/>
      <c r="AC1220" s="242"/>
      <c r="AD1220" s="242"/>
      <c r="AE1220" s="242"/>
      <c r="AF1220" s="242"/>
      <c r="AG1220" s="242"/>
      <c r="AH1220" s="242"/>
      <c r="AI1220" s="242"/>
      <c r="AJ1220" s="242"/>
      <c r="AK1220" s="242"/>
      <c r="AL1220" s="242"/>
      <c r="AM1220" s="242"/>
      <c r="AN1220" s="242"/>
      <c r="AO1220" s="242"/>
      <c r="AP1220" s="242"/>
      <c r="AQ1220" s="242"/>
      <c r="AR1220" s="242"/>
      <c r="AS1220" s="242"/>
      <c r="AT1220" s="242"/>
      <c r="AU1220" s="242"/>
      <c r="AV1220" s="242"/>
      <c r="AW1220" s="242"/>
      <c r="AX1220" s="242"/>
      <c r="AY1220" s="242"/>
      <c r="AZ1220" s="242"/>
      <c r="BA1220" s="242"/>
      <c r="BB1220" s="242"/>
      <c r="BC1220" s="242"/>
      <c r="BD1220" s="242"/>
      <c r="BE1220" s="242"/>
      <c r="BF1220" s="242"/>
      <c r="BG1220" s="242"/>
      <c r="BH1220" s="242"/>
      <c r="BI1220" s="242"/>
      <c r="BJ1220" s="242"/>
      <c r="BK1220" s="242"/>
      <c r="BL1220" s="242"/>
      <c r="BM1220" s="242"/>
      <c r="BN1220" s="242"/>
      <c r="BO1220" s="242"/>
      <c r="BP1220" s="242"/>
      <c r="BQ1220" s="242"/>
      <c r="BR1220" s="242"/>
      <c r="BS1220" s="242"/>
      <c r="BT1220" s="242"/>
      <c r="BU1220" s="242"/>
      <c r="BV1220" s="242"/>
      <c r="BW1220" s="242"/>
      <c r="BX1220" s="242"/>
      <c r="BY1220" s="242"/>
      <c r="BZ1220" s="242"/>
      <c r="CA1220" s="242"/>
      <c r="CB1220" s="242"/>
      <c r="CC1220" s="242"/>
      <c r="CD1220" s="242"/>
      <c r="CE1220" s="242"/>
      <c r="CF1220" s="242"/>
      <c r="CG1220" s="242"/>
      <c r="CH1220" s="242"/>
      <c r="CI1220" s="242"/>
      <c r="CJ1220" s="242"/>
      <c r="CK1220" s="242"/>
      <c r="CL1220" s="242"/>
      <c r="CM1220" s="242"/>
      <c r="CN1220" s="242"/>
      <c r="CO1220" s="242"/>
      <c r="CP1220" s="242"/>
      <c r="CQ1220" s="242"/>
      <c r="CR1220" s="242"/>
      <c r="CS1220" s="242"/>
      <c r="CT1220" s="242"/>
      <c r="CU1220" s="242"/>
      <c r="CV1220" s="242"/>
      <c r="CW1220" s="242"/>
      <c r="CX1220" s="242"/>
      <c r="CY1220" s="242"/>
      <c r="CZ1220" s="242"/>
      <c r="DA1220" s="242"/>
      <c r="DB1220" s="242"/>
    </row>
    <row r="1221" spans="1:106" s="237" customFormat="1" ht="14.25" customHeight="1">
      <c r="A1221" s="577" t="s">
        <v>256</v>
      </c>
      <c r="B1221" s="577" t="s">
        <v>505</v>
      </c>
      <c r="C1221" s="577" t="s">
        <v>506</v>
      </c>
      <c r="D1221" s="643" t="s">
        <v>256</v>
      </c>
      <c r="E1221" s="643">
        <v>138302.41</v>
      </c>
      <c r="F1221" s="644" t="s">
        <v>256</v>
      </c>
      <c r="G1221" s="242"/>
      <c r="H1221" s="242"/>
      <c r="I1221" s="242"/>
      <c r="J1221" s="242"/>
      <c r="K1221" s="242"/>
      <c r="L1221" s="242"/>
      <c r="M1221" s="242"/>
      <c r="N1221" s="242"/>
      <c r="O1221" s="242"/>
      <c r="P1221" s="242"/>
      <c r="Q1221" s="242"/>
      <c r="R1221" s="242"/>
      <c r="S1221" s="242"/>
      <c r="T1221" s="242"/>
      <c r="U1221" s="242"/>
      <c r="V1221" s="242"/>
      <c r="W1221" s="242"/>
      <c r="X1221" s="242"/>
      <c r="Y1221" s="242"/>
      <c r="Z1221" s="242"/>
      <c r="AA1221" s="242"/>
      <c r="AB1221" s="242"/>
      <c r="AC1221" s="242"/>
      <c r="AD1221" s="242"/>
      <c r="AE1221" s="242"/>
      <c r="AF1221" s="242"/>
      <c r="AG1221" s="242"/>
      <c r="AH1221" s="242"/>
      <c r="AI1221" s="242"/>
      <c r="AJ1221" s="242"/>
      <c r="AK1221" s="242"/>
      <c r="AL1221" s="242"/>
      <c r="AM1221" s="242"/>
      <c r="AN1221" s="242"/>
      <c r="AO1221" s="242"/>
      <c r="AP1221" s="242"/>
      <c r="AQ1221" s="242"/>
      <c r="AR1221" s="242"/>
      <c r="AS1221" s="242"/>
      <c r="AT1221" s="242"/>
      <c r="AU1221" s="242"/>
      <c r="AV1221" s="242"/>
      <c r="AW1221" s="242"/>
      <c r="AX1221" s="242"/>
      <c r="AY1221" s="242"/>
      <c r="AZ1221" s="242"/>
      <c r="BA1221" s="242"/>
      <c r="BB1221" s="242"/>
      <c r="BC1221" s="242"/>
      <c r="BD1221" s="242"/>
      <c r="BE1221" s="242"/>
      <c r="BF1221" s="242"/>
      <c r="BG1221" s="242"/>
      <c r="BH1221" s="242"/>
      <c r="BI1221" s="242"/>
      <c r="BJ1221" s="242"/>
      <c r="BK1221" s="242"/>
      <c r="BL1221" s="242"/>
      <c r="BM1221" s="242"/>
      <c r="BN1221" s="242"/>
      <c r="BO1221" s="242"/>
      <c r="BP1221" s="242"/>
      <c r="BQ1221" s="242"/>
      <c r="BR1221" s="242"/>
      <c r="BS1221" s="242"/>
      <c r="BT1221" s="242"/>
      <c r="BU1221" s="242"/>
      <c r="BV1221" s="242"/>
      <c r="BW1221" s="242"/>
      <c r="BX1221" s="242"/>
      <c r="BY1221" s="242"/>
      <c r="BZ1221" s="242"/>
      <c r="CA1221" s="242"/>
      <c r="CB1221" s="242"/>
      <c r="CC1221" s="242"/>
      <c r="CD1221" s="242"/>
      <c r="CE1221" s="242"/>
      <c r="CF1221" s="242"/>
      <c r="CG1221" s="242"/>
      <c r="CH1221" s="242"/>
      <c r="CI1221" s="242"/>
      <c r="CJ1221" s="242"/>
      <c r="CK1221" s="242"/>
      <c r="CL1221" s="242"/>
      <c r="CM1221" s="242"/>
      <c r="CN1221" s="242"/>
      <c r="CO1221" s="242"/>
      <c r="CP1221" s="242"/>
      <c r="CQ1221" s="242"/>
      <c r="CR1221" s="242"/>
      <c r="CS1221" s="242"/>
      <c r="CT1221" s="242"/>
      <c r="CU1221" s="242"/>
      <c r="CV1221" s="242"/>
      <c r="CW1221" s="242"/>
      <c r="CX1221" s="242"/>
      <c r="CY1221" s="242"/>
      <c r="CZ1221" s="242"/>
      <c r="DA1221" s="242"/>
      <c r="DB1221" s="242"/>
    </row>
    <row r="1222" spans="1:106" s="237" customFormat="1" ht="14.25" customHeight="1">
      <c r="A1222" s="575" t="s">
        <v>1057</v>
      </c>
      <c r="B1222" s="575" t="s">
        <v>1181</v>
      </c>
      <c r="C1222" s="575" t="s">
        <v>1182</v>
      </c>
      <c r="D1222" s="641">
        <v>40000</v>
      </c>
      <c r="E1222" s="641">
        <v>39460</v>
      </c>
      <c r="F1222" s="642">
        <v>98.65</v>
      </c>
      <c r="G1222" s="242"/>
      <c r="H1222" s="242"/>
      <c r="I1222" s="242"/>
      <c r="J1222" s="242"/>
      <c r="K1222" s="242"/>
      <c r="L1222" s="242"/>
      <c r="M1222" s="242"/>
      <c r="N1222" s="242"/>
      <c r="O1222" s="242"/>
      <c r="P1222" s="242"/>
      <c r="Q1222" s="242"/>
      <c r="R1222" s="242"/>
      <c r="S1222" s="242"/>
      <c r="T1222" s="242"/>
      <c r="U1222" s="242"/>
      <c r="V1222" s="242"/>
      <c r="W1222" s="242"/>
      <c r="X1222" s="242"/>
      <c r="Y1222" s="242"/>
      <c r="Z1222" s="242"/>
      <c r="AA1222" s="242"/>
      <c r="AB1222" s="242"/>
      <c r="AC1222" s="242"/>
      <c r="AD1222" s="242"/>
      <c r="AE1222" s="242"/>
      <c r="AF1222" s="242"/>
      <c r="AG1222" s="242"/>
      <c r="AH1222" s="242"/>
      <c r="AI1222" s="242"/>
      <c r="AJ1222" s="242"/>
      <c r="AK1222" s="242"/>
      <c r="AL1222" s="242"/>
      <c r="AM1222" s="242"/>
      <c r="AN1222" s="242"/>
      <c r="AO1222" s="242"/>
      <c r="AP1222" s="242"/>
      <c r="AQ1222" s="242"/>
      <c r="AR1222" s="242"/>
      <c r="AS1222" s="242"/>
      <c r="AT1222" s="242"/>
      <c r="AU1222" s="242"/>
      <c r="AV1222" s="242"/>
      <c r="AW1222" s="242"/>
      <c r="AX1222" s="242"/>
      <c r="AY1222" s="242"/>
      <c r="AZ1222" s="242"/>
      <c r="BA1222" s="242"/>
      <c r="BB1222" s="242"/>
      <c r="BC1222" s="242"/>
      <c r="BD1222" s="242"/>
      <c r="BE1222" s="242"/>
      <c r="BF1222" s="242"/>
      <c r="BG1222" s="242"/>
      <c r="BH1222" s="242"/>
      <c r="BI1222" s="242"/>
      <c r="BJ1222" s="242"/>
      <c r="BK1222" s="242"/>
      <c r="BL1222" s="242"/>
      <c r="BM1222" s="242"/>
      <c r="BN1222" s="242"/>
      <c r="BO1222" s="242"/>
      <c r="BP1222" s="242"/>
      <c r="BQ1222" s="242"/>
      <c r="BR1222" s="242"/>
      <c r="BS1222" s="242"/>
      <c r="BT1222" s="242"/>
      <c r="BU1222" s="242"/>
      <c r="BV1222" s="242"/>
      <c r="BW1222" s="242"/>
      <c r="BX1222" s="242"/>
      <c r="BY1222" s="242"/>
      <c r="BZ1222" s="242"/>
      <c r="CA1222" s="242"/>
      <c r="CB1222" s="242"/>
      <c r="CC1222" s="242"/>
      <c r="CD1222" s="242"/>
      <c r="CE1222" s="242"/>
      <c r="CF1222" s="242"/>
      <c r="CG1222" s="242"/>
      <c r="CH1222" s="242"/>
      <c r="CI1222" s="242"/>
      <c r="CJ1222" s="242"/>
      <c r="CK1222" s="242"/>
      <c r="CL1222" s="242"/>
      <c r="CM1222" s="242"/>
      <c r="CN1222" s="242"/>
      <c r="CO1222" s="242"/>
      <c r="CP1222" s="242"/>
      <c r="CQ1222" s="242"/>
      <c r="CR1222" s="242"/>
      <c r="CS1222" s="242"/>
      <c r="CT1222" s="242"/>
      <c r="CU1222" s="242"/>
      <c r="CV1222" s="242"/>
      <c r="CW1222" s="242"/>
      <c r="CX1222" s="242"/>
      <c r="CY1222" s="242"/>
      <c r="CZ1222" s="242"/>
      <c r="DA1222" s="242"/>
      <c r="DB1222" s="242"/>
    </row>
    <row r="1223" spans="1:106" s="237" customFormat="1" ht="14.25" customHeight="1">
      <c r="A1223" s="575" t="s">
        <v>256</v>
      </c>
      <c r="B1223" s="679" t="s">
        <v>942</v>
      </c>
      <c r="C1223" s="680"/>
      <c r="D1223" s="641">
        <v>40000</v>
      </c>
      <c r="E1223" s="641">
        <v>39460</v>
      </c>
      <c r="F1223" s="642">
        <v>98.65</v>
      </c>
      <c r="G1223" s="242"/>
      <c r="H1223" s="242"/>
      <c r="I1223" s="242"/>
      <c r="J1223" s="242"/>
      <c r="K1223" s="242"/>
      <c r="L1223" s="242"/>
      <c r="M1223" s="242"/>
      <c r="N1223" s="242"/>
      <c r="O1223" s="242"/>
      <c r="P1223" s="242"/>
      <c r="Q1223" s="242"/>
      <c r="R1223" s="242"/>
      <c r="S1223" s="242"/>
      <c r="T1223" s="242"/>
      <c r="U1223" s="242"/>
      <c r="V1223" s="242"/>
      <c r="W1223" s="242"/>
      <c r="X1223" s="242"/>
      <c r="Y1223" s="242"/>
      <c r="Z1223" s="242"/>
      <c r="AA1223" s="242"/>
      <c r="AB1223" s="242"/>
      <c r="AC1223" s="242"/>
      <c r="AD1223" s="242"/>
      <c r="AE1223" s="242"/>
      <c r="AF1223" s="242"/>
      <c r="AG1223" s="242"/>
      <c r="AH1223" s="242"/>
      <c r="AI1223" s="242"/>
      <c r="AJ1223" s="242"/>
      <c r="AK1223" s="242"/>
      <c r="AL1223" s="242"/>
      <c r="AM1223" s="242"/>
      <c r="AN1223" s="242"/>
      <c r="AO1223" s="242"/>
      <c r="AP1223" s="242"/>
      <c r="AQ1223" s="242"/>
      <c r="AR1223" s="242"/>
      <c r="AS1223" s="242"/>
      <c r="AT1223" s="242"/>
      <c r="AU1223" s="242"/>
      <c r="AV1223" s="242"/>
      <c r="AW1223" s="242"/>
      <c r="AX1223" s="242"/>
      <c r="AY1223" s="242"/>
      <c r="AZ1223" s="242"/>
      <c r="BA1223" s="242"/>
      <c r="BB1223" s="242"/>
      <c r="BC1223" s="242"/>
      <c r="BD1223" s="242"/>
      <c r="BE1223" s="242"/>
      <c r="BF1223" s="242"/>
      <c r="BG1223" s="242"/>
      <c r="BH1223" s="242"/>
      <c r="BI1223" s="242"/>
      <c r="BJ1223" s="242"/>
      <c r="BK1223" s="242"/>
      <c r="BL1223" s="242"/>
      <c r="BM1223" s="242"/>
      <c r="BN1223" s="242"/>
      <c r="BO1223" s="242"/>
      <c r="BP1223" s="242"/>
      <c r="BQ1223" s="242"/>
      <c r="BR1223" s="242"/>
      <c r="BS1223" s="242"/>
      <c r="BT1223" s="242"/>
      <c r="BU1223" s="242"/>
      <c r="BV1223" s="242"/>
      <c r="BW1223" s="242"/>
      <c r="BX1223" s="242"/>
      <c r="BY1223" s="242"/>
      <c r="BZ1223" s="242"/>
      <c r="CA1223" s="242"/>
      <c r="CB1223" s="242"/>
      <c r="CC1223" s="242"/>
      <c r="CD1223" s="242"/>
      <c r="CE1223" s="242"/>
      <c r="CF1223" s="242"/>
      <c r="CG1223" s="242"/>
      <c r="CH1223" s="242"/>
      <c r="CI1223" s="242"/>
      <c r="CJ1223" s="242"/>
      <c r="CK1223" s="242"/>
      <c r="CL1223" s="242"/>
      <c r="CM1223" s="242"/>
      <c r="CN1223" s="242"/>
      <c r="CO1223" s="242"/>
      <c r="CP1223" s="242"/>
      <c r="CQ1223" s="242"/>
      <c r="CR1223" s="242"/>
      <c r="CS1223" s="242"/>
      <c r="CT1223" s="242"/>
      <c r="CU1223" s="242"/>
      <c r="CV1223" s="242"/>
      <c r="CW1223" s="242"/>
      <c r="CX1223" s="242"/>
      <c r="CY1223" s="242"/>
      <c r="CZ1223" s="242"/>
      <c r="DA1223" s="242"/>
      <c r="DB1223" s="242"/>
    </row>
    <row r="1224" spans="1:106" s="237" customFormat="1" ht="14.25" customHeight="1">
      <c r="A1224" s="575" t="s">
        <v>256</v>
      </c>
      <c r="B1224" s="679" t="s">
        <v>943</v>
      </c>
      <c r="C1224" s="680"/>
      <c r="D1224" s="641">
        <v>40000</v>
      </c>
      <c r="E1224" s="641">
        <v>39460</v>
      </c>
      <c r="F1224" s="642">
        <v>98.65</v>
      </c>
      <c r="G1224" s="242"/>
      <c r="H1224" s="242"/>
      <c r="I1224" s="242"/>
      <c r="J1224" s="242"/>
      <c r="K1224" s="242"/>
      <c r="L1224" s="242"/>
      <c r="M1224" s="242"/>
      <c r="N1224" s="242"/>
      <c r="O1224" s="242"/>
      <c r="P1224" s="242"/>
      <c r="Q1224" s="242"/>
      <c r="R1224" s="242"/>
      <c r="S1224" s="242"/>
      <c r="T1224" s="242"/>
      <c r="U1224" s="242"/>
      <c r="V1224" s="242"/>
      <c r="W1224" s="242"/>
      <c r="X1224" s="242"/>
      <c r="Y1224" s="242"/>
      <c r="Z1224" s="242"/>
      <c r="AA1224" s="242"/>
      <c r="AB1224" s="242"/>
      <c r="AC1224" s="242"/>
      <c r="AD1224" s="242"/>
      <c r="AE1224" s="242"/>
      <c r="AF1224" s="242"/>
      <c r="AG1224" s="242"/>
      <c r="AH1224" s="242"/>
      <c r="AI1224" s="242"/>
      <c r="AJ1224" s="242"/>
      <c r="AK1224" s="242"/>
      <c r="AL1224" s="242"/>
      <c r="AM1224" s="242"/>
      <c r="AN1224" s="242"/>
      <c r="AO1224" s="242"/>
      <c r="AP1224" s="242"/>
      <c r="AQ1224" s="242"/>
      <c r="AR1224" s="242"/>
      <c r="AS1224" s="242"/>
      <c r="AT1224" s="242"/>
      <c r="AU1224" s="242"/>
      <c r="AV1224" s="242"/>
      <c r="AW1224" s="242"/>
      <c r="AX1224" s="242"/>
      <c r="AY1224" s="242"/>
      <c r="AZ1224" s="242"/>
      <c r="BA1224" s="242"/>
      <c r="BB1224" s="242"/>
      <c r="BC1224" s="242"/>
      <c r="BD1224" s="242"/>
      <c r="BE1224" s="242"/>
      <c r="BF1224" s="242"/>
      <c r="BG1224" s="242"/>
      <c r="BH1224" s="242"/>
      <c r="BI1224" s="242"/>
      <c r="BJ1224" s="242"/>
      <c r="BK1224" s="242"/>
      <c r="BL1224" s="242"/>
      <c r="BM1224" s="242"/>
      <c r="BN1224" s="242"/>
      <c r="BO1224" s="242"/>
      <c r="BP1224" s="242"/>
      <c r="BQ1224" s="242"/>
      <c r="BR1224" s="242"/>
      <c r="BS1224" s="242"/>
      <c r="BT1224" s="242"/>
      <c r="BU1224" s="242"/>
      <c r="BV1224" s="242"/>
      <c r="BW1224" s="242"/>
      <c r="BX1224" s="242"/>
      <c r="BY1224" s="242"/>
      <c r="BZ1224" s="242"/>
      <c r="CA1224" s="242"/>
      <c r="CB1224" s="242"/>
      <c r="CC1224" s="242"/>
      <c r="CD1224" s="242"/>
      <c r="CE1224" s="242"/>
      <c r="CF1224" s="242"/>
      <c r="CG1224" s="242"/>
      <c r="CH1224" s="242"/>
      <c r="CI1224" s="242"/>
      <c r="CJ1224" s="242"/>
      <c r="CK1224" s="242"/>
      <c r="CL1224" s="242"/>
      <c r="CM1224" s="242"/>
      <c r="CN1224" s="242"/>
      <c r="CO1224" s="242"/>
      <c r="CP1224" s="242"/>
      <c r="CQ1224" s="242"/>
      <c r="CR1224" s="242"/>
      <c r="CS1224" s="242"/>
      <c r="CT1224" s="242"/>
      <c r="CU1224" s="242"/>
      <c r="CV1224" s="242"/>
      <c r="CW1224" s="242"/>
      <c r="CX1224" s="242"/>
      <c r="CY1224" s="242"/>
      <c r="CZ1224" s="242"/>
      <c r="DA1224" s="242"/>
      <c r="DB1224" s="242"/>
    </row>
    <row r="1225" spans="1:6" s="237" customFormat="1" ht="14.25" customHeight="1">
      <c r="A1225" s="575" t="s">
        <v>256</v>
      </c>
      <c r="B1225" s="575" t="s">
        <v>501</v>
      </c>
      <c r="C1225" s="575" t="s">
        <v>502</v>
      </c>
      <c r="D1225" s="641">
        <v>40000</v>
      </c>
      <c r="E1225" s="641">
        <v>39460</v>
      </c>
      <c r="F1225" s="642">
        <v>98.65</v>
      </c>
    </row>
    <row r="1226" spans="1:6" s="235" customFormat="1" ht="14.25" customHeight="1">
      <c r="A1226" s="577" t="s">
        <v>256</v>
      </c>
      <c r="B1226" s="577" t="s">
        <v>505</v>
      </c>
      <c r="C1226" s="577" t="s">
        <v>506</v>
      </c>
      <c r="D1226" s="643" t="s">
        <v>256</v>
      </c>
      <c r="E1226" s="643">
        <v>39460</v>
      </c>
      <c r="F1226" s="644" t="s">
        <v>256</v>
      </c>
    </row>
    <row r="1227" spans="1:6" s="235" customFormat="1" ht="14.25" customHeight="1">
      <c r="A1227" s="575" t="s">
        <v>1057</v>
      </c>
      <c r="B1227" s="575" t="s">
        <v>1183</v>
      </c>
      <c r="C1227" s="575" t="s">
        <v>1184</v>
      </c>
      <c r="D1227" s="641">
        <v>48000</v>
      </c>
      <c r="E1227" s="641">
        <v>44098</v>
      </c>
      <c r="F1227" s="642">
        <v>91.87</v>
      </c>
    </row>
    <row r="1228" spans="1:6" s="235" customFormat="1" ht="14.25" customHeight="1">
      <c r="A1228" s="575" t="s">
        <v>256</v>
      </c>
      <c r="B1228" s="679" t="s">
        <v>942</v>
      </c>
      <c r="C1228" s="680"/>
      <c r="D1228" s="641">
        <v>48000</v>
      </c>
      <c r="E1228" s="641">
        <v>44098</v>
      </c>
      <c r="F1228" s="642">
        <v>91.87</v>
      </c>
    </row>
    <row r="1229" spans="1:6" s="235" customFormat="1" ht="14.25" customHeight="1">
      <c r="A1229" s="575" t="s">
        <v>256</v>
      </c>
      <c r="B1229" s="679" t="s">
        <v>943</v>
      </c>
      <c r="C1229" s="680"/>
      <c r="D1229" s="641">
        <v>48000</v>
      </c>
      <c r="E1229" s="641">
        <v>44098</v>
      </c>
      <c r="F1229" s="642">
        <v>91.87</v>
      </c>
    </row>
    <row r="1230" spans="1:6" s="235" customFormat="1" ht="14.25" customHeight="1">
      <c r="A1230" s="575" t="s">
        <v>256</v>
      </c>
      <c r="B1230" s="575" t="s">
        <v>501</v>
      </c>
      <c r="C1230" s="575" t="s">
        <v>502</v>
      </c>
      <c r="D1230" s="641">
        <v>48000</v>
      </c>
      <c r="E1230" s="641">
        <v>44098</v>
      </c>
      <c r="F1230" s="642">
        <v>91.87</v>
      </c>
    </row>
    <row r="1231" spans="1:6" s="235" customFormat="1" ht="14.25" customHeight="1">
      <c r="A1231" s="577" t="s">
        <v>256</v>
      </c>
      <c r="B1231" s="577" t="s">
        <v>505</v>
      </c>
      <c r="C1231" s="577" t="s">
        <v>506</v>
      </c>
      <c r="D1231" s="643" t="s">
        <v>256</v>
      </c>
      <c r="E1231" s="643">
        <v>44098</v>
      </c>
      <c r="F1231" s="644" t="s">
        <v>256</v>
      </c>
    </row>
    <row r="1232" spans="1:6" s="235" customFormat="1" ht="14.25" customHeight="1">
      <c r="A1232" s="575" t="s">
        <v>1057</v>
      </c>
      <c r="B1232" s="575" t="s">
        <v>1185</v>
      </c>
      <c r="C1232" s="575" t="s">
        <v>1186</v>
      </c>
      <c r="D1232" s="641">
        <v>231000</v>
      </c>
      <c r="E1232" s="641">
        <v>214500</v>
      </c>
      <c r="F1232" s="642">
        <v>92.86</v>
      </c>
    </row>
    <row r="1233" spans="1:6" s="235" customFormat="1" ht="14.25" customHeight="1">
      <c r="A1233" s="575" t="s">
        <v>256</v>
      </c>
      <c r="B1233" s="679" t="s">
        <v>942</v>
      </c>
      <c r="C1233" s="680"/>
      <c r="D1233" s="641">
        <v>231000</v>
      </c>
      <c r="E1233" s="641">
        <v>214500</v>
      </c>
      <c r="F1233" s="642">
        <v>92.86</v>
      </c>
    </row>
    <row r="1234" spans="1:6" s="235" customFormat="1" ht="14.25" customHeight="1">
      <c r="A1234" s="575" t="s">
        <v>256</v>
      </c>
      <c r="B1234" s="679" t="s">
        <v>943</v>
      </c>
      <c r="C1234" s="680"/>
      <c r="D1234" s="641">
        <v>231000</v>
      </c>
      <c r="E1234" s="641">
        <v>214500</v>
      </c>
      <c r="F1234" s="642">
        <v>92.86</v>
      </c>
    </row>
    <row r="1235" spans="1:6" s="235" customFormat="1" ht="14.25" customHeight="1">
      <c r="A1235" s="575" t="s">
        <v>256</v>
      </c>
      <c r="B1235" s="575" t="s">
        <v>501</v>
      </c>
      <c r="C1235" s="575" t="s">
        <v>502</v>
      </c>
      <c r="D1235" s="641">
        <v>231000</v>
      </c>
      <c r="E1235" s="641">
        <v>214500</v>
      </c>
      <c r="F1235" s="642">
        <v>92.86</v>
      </c>
    </row>
    <row r="1236" spans="1:6" s="235" customFormat="1" ht="14.25" customHeight="1">
      <c r="A1236" s="577" t="s">
        <v>256</v>
      </c>
      <c r="B1236" s="577" t="s">
        <v>503</v>
      </c>
      <c r="C1236" s="577" t="s">
        <v>504</v>
      </c>
      <c r="D1236" s="643" t="s">
        <v>256</v>
      </c>
      <c r="E1236" s="643">
        <v>214500</v>
      </c>
      <c r="F1236" s="644" t="s">
        <v>256</v>
      </c>
    </row>
    <row r="1237" spans="1:6" s="235" customFormat="1" ht="14.25" customHeight="1">
      <c r="A1237" s="575" t="s">
        <v>1057</v>
      </c>
      <c r="B1237" s="575" t="s">
        <v>1187</v>
      </c>
      <c r="C1237" s="575" t="s">
        <v>1188</v>
      </c>
      <c r="D1237" s="641">
        <v>16000</v>
      </c>
      <c r="E1237" s="641">
        <v>15178</v>
      </c>
      <c r="F1237" s="642">
        <v>94.86</v>
      </c>
    </row>
    <row r="1238" spans="1:6" s="235" customFormat="1" ht="14.25" customHeight="1">
      <c r="A1238" s="575" t="s">
        <v>256</v>
      </c>
      <c r="B1238" s="679" t="s">
        <v>942</v>
      </c>
      <c r="C1238" s="680"/>
      <c r="D1238" s="641">
        <v>16000</v>
      </c>
      <c r="E1238" s="641">
        <v>15178</v>
      </c>
      <c r="F1238" s="642">
        <v>94.86</v>
      </c>
    </row>
    <row r="1239" spans="1:6" s="235" customFormat="1" ht="14.25" customHeight="1">
      <c r="A1239" s="575" t="s">
        <v>256</v>
      </c>
      <c r="B1239" s="679" t="s">
        <v>943</v>
      </c>
      <c r="C1239" s="680"/>
      <c r="D1239" s="641">
        <v>16000</v>
      </c>
      <c r="E1239" s="641">
        <v>15178</v>
      </c>
      <c r="F1239" s="642">
        <v>94.86</v>
      </c>
    </row>
    <row r="1240" spans="1:6" s="235" customFormat="1" ht="14.25" customHeight="1">
      <c r="A1240" s="575" t="s">
        <v>256</v>
      </c>
      <c r="B1240" s="575" t="s">
        <v>501</v>
      </c>
      <c r="C1240" s="575" t="s">
        <v>502</v>
      </c>
      <c r="D1240" s="641">
        <v>16000</v>
      </c>
      <c r="E1240" s="641">
        <v>15178</v>
      </c>
      <c r="F1240" s="642">
        <v>94.86</v>
      </c>
    </row>
    <row r="1241" spans="1:6" s="235" customFormat="1" ht="14.25" customHeight="1">
      <c r="A1241" s="577" t="s">
        <v>256</v>
      </c>
      <c r="B1241" s="577" t="s">
        <v>503</v>
      </c>
      <c r="C1241" s="577" t="s">
        <v>504</v>
      </c>
      <c r="D1241" s="643" t="s">
        <v>256</v>
      </c>
      <c r="E1241" s="643">
        <v>15178</v>
      </c>
      <c r="F1241" s="644" t="s">
        <v>256</v>
      </c>
    </row>
    <row r="1242" spans="1:6" s="235" customFormat="1" ht="14.25" customHeight="1">
      <c r="A1242" s="575" t="s">
        <v>1057</v>
      </c>
      <c r="B1242" s="575" t="s">
        <v>1189</v>
      </c>
      <c r="C1242" s="575" t="s">
        <v>1190</v>
      </c>
      <c r="D1242" s="641">
        <v>253500</v>
      </c>
      <c r="E1242" s="641">
        <v>240000</v>
      </c>
      <c r="F1242" s="642">
        <v>94.67</v>
      </c>
    </row>
    <row r="1243" spans="1:6" s="235" customFormat="1" ht="14.25" customHeight="1">
      <c r="A1243" s="575" t="s">
        <v>256</v>
      </c>
      <c r="B1243" s="679" t="s">
        <v>942</v>
      </c>
      <c r="C1243" s="680"/>
      <c r="D1243" s="641">
        <v>253500</v>
      </c>
      <c r="E1243" s="641">
        <v>240000</v>
      </c>
      <c r="F1243" s="642">
        <v>94.67</v>
      </c>
    </row>
    <row r="1244" spans="1:6" s="235" customFormat="1" ht="14.25" customHeight="1">
      <c r="A1244" s="575" t="s">
        <v>256</v>
      </c>
      <c r="B1244" s="679" t="s">
        <v>943</v>
      </c>
      <c r="C1244" s="680"/>
      <c r="D1244" s="641">
        <v>253500</v>
      </c>
      <c r="E1244" s="641">
        <v>240000</v>
      </c>
      <c r="F1244" s="642">
        <v>94.67</v>
      </c>
    </row>
    <row r="1245" spans="1:6" s="235" customFormat="1" ht="14.25" customHeight="1">
      <c r="A1245" s="575" t="s">
        <v>256</v>
      </c>
      <c r="B1245" s="575" t="s">
        <v>501</v>
      </c>
      <c r="C1245" s="575" t="s">
        <v>502</v>
      </c>
      <c r="D1245" s="641">
        <v>253500</v>
      </c>
      <c r="E1245" s="641">
        <v>240000</v>
      </c>
      <c r="F1245" s="642">
        <v>94.67</v>
      </c>
    </row>
    <row r="1246" spans="1:6" s="235" customFormat="1" ht="14.25" customHeight="1">
      <c r="A1246" s="577" t="s">
        <v>256</v>
      </c>
      <c r="B1246" s="577" t="s">
        <v>503</v>
      </c>
      <c r="C1246" s="577" t="s">
        <v>504</v>
      </c>
      <c r="D1246" s="643" t="s">
        <v>256</v>
      </c>
      <c r="E1246" s="643">
        <v>240000</v>
      </c>
      <c r="F1246" s="644" t="s">
        <v>256</v>
      </c>
    </row>
    <row r="1247" spans="1:6" s="235" customFormat="1" ht="14.25" customHeight="1">
      <c r="A1247" s="575" t="s">
        <v>1191</v>
      </c>
      <c r="B1247" s="575" t="s">
        <v>1192</v>
      </c>
      <c r="C1247" s="575" t="s">
        <v>1193</v>
      </c>
      <c r="D1247" s="641">
        <v>633500</v>
      </c>
      <c r="E1247" s="641">
        <v>616981.84</v>
      </c>
      <c r="F1247" s="642">
        <v>97.39</v>
      </c>
    </row>
    <row r="1248" spans="1:6" s="235" customFormat="1" ht="14.25" customHeight="1">
      <c r="A1248" s="575" t="s">
        <v>256</v>
      </c>
      <c r="B1248" s="679" t="s">
        <v>942</v>
      </c>
      <c r="C1248" s="680"/>
      <c r="D1248" s="641">
        <v>633500</v>
      </c>
      <c r="E1248" s="641">
        <v>616981.84</v>
      </c>
      <c r="F1248" s="642">
        <v>97.39</v>
      </c>
    </row>
    <row r="1249" spans="1:6" s="235" customFormat="1" ht="14.25" customHeight="1">
      <c r="A1249" s="575" t="s">
        <v>256</v>
      </c>
      <c r="B1249" s="679" t="s">
        <v>943</v>
      </c>
      <c r="C1249" s="680"/>
      <c r="D1249" s="641">
        <v>633500</v>
      </c>
      <c r="E1249" s="641">
        <v>616981.84</v>
      </c>
      <c r="F1249" s="642">
        <v>97.39</v>
      </c>
    </row>
    <row r="1250" spans="1:6" s="235" customFormat="1" ht="14.25" customHeight="1">
      <c r="A1250" s="575" t="s">
        <v>256</v>
      </c>
      <c r="B1250" s="575" t="s">
        <v>509</v>
      </c>
      <c r="C1250" s="575" t="s">
        <v>347</v>
      </c>
      <c r="D1250" s="641">
        <v>633500</v>
      </c>
      <c r="E1250" s="641">
        <v>616981.84</v>
      </c>
      <c r="F1250" s="642">
        <v>97.39</v>
      </c>
    </row>
    <row r="1251" spans="1:6" s="235" customFormat="1" ht="14.25" customHeight="1">
      <c r="A1251" s="577" t="s">
        <v>256</v>
      </c>
      <c r="B1251" s="577" t="s">
        <v>510</v>
      </c>
      <c r="C1251" s="577" t="s">
        <v>511</v>
      </c>
      <c r="D1251" s="643" t="s">
        <v>256</v>
      </c>
      <c r="E1251" s="643">
        <v>616981.84</v>
      </c>
      <c r="F1251" s="644" t="s">
        <v>256</v>
      </c>
    </row>
    <row r="1252" spans="1:6" s="235" customFormat="1" ht="14.25" customHeight="1">
      <c r="A1252" s="575" t="s">
        <v>1191</v>
      </c>
      <c r="B1252" s="575" t="s">
        <v>1194</v>
      </c>
      <c r="C1252" s="575" t="s">
        <v>1195</v>
      </c>
      <c r="D1252" s="641">
        <v>521129</v>
      </c>
      <c r="E1252" s="641">
        <v>521129</v>
      </c>
      <c r="F1252" s="642">
        <v>100</v>
      </c>
    </row>
    <row r="1253" spans="1:6" s="235" customFormat="1" ht="14.25" customHeight="1">
      <c r="A1253" s="575" t="s">
        <v>256</v>
      </c>
      <c r="B1253" s="679" t="s">
        <v>942</v>
      </c>
      <c r="C1253" s="680"/>
      <c r="D1253" s="641">
        <v>521129</v>
      </c>
      <c r="E1253" s="641">
        <v>521129</v>
      </c>
      <c r="F1253" s="642">
        <v>100</v>
      </c>
    </row>
    <row r="1254" spans="1:6" s="235" customFormat="1" ht="14.25" customHeight="1">
      <c r="A1254" s="575" t="s">
        <v>256</v>
      </c>
      <c r="B1254" s="679" t="s">
        <v>943</v>
      </c>
      <c r="C1254" s="680"/>
      <c r="D1254" s="641">
        <v>521129</v>
      </c>
      <c r="E1254" s="641">
        <v>521129</v>
      </c>
      <c r="F1254" s="642">
        <v>100</v>
      </c>
    </row>
    <row r="1255" spans="1:6" s="235" customFormat="1" ht="14.25" customHeight="1">
      <c r="A1255" s="575" t="s">
        <v>256</v>
      </c>
      <c r="B1255" s="575" t="s">
        <v>501</v>
      </c>
      <c r="C1255" s="575" t="s">
        <v>502</v>
      </c>
      <c r="D1255" s="641">
        <v>54000</v>
      </c>
      <c r="E1255" s="641">
        <v>54000</v>
      </c>
      <c r="F1255" s="642">
        <v>100</v>
      </c>
    </row>
    <row r="1256" spans="1:6" s="235" customFormat="1" ht="14.25" customHeight="1">
      <c r="A1256" s="577" t="s">
        <v>256</v>
      </c>
      <c r="B1256" s="577" t="s">
        <v>505</v>
      </c>
      <c r="C1256" s="577" t="s">
        <v>506</v>
      </c>
      <c r="D1256" s="643" t="s">
        <v>256</v>
      </c>
      <c r="E1256" s="643">
        <v>54000</v>
      </c>
      <c r="F1256" s="644" t="s">
        <v>256</v>
      </c>
    </row>
    <row r="1257" spans="1:6" s="235" customFormat="1" ht="14.25" customHeight="1">
      <c r="A1257" s="575" t="s">
        <v>256</v>
      </c>
      <c r="B1257" s="575" t="s">
        <v>509</v>
      </c>
      <c r="C1257" s="575" t="s">
        <v>347</v>
      </c>
      <c r="D1257" s="641">
        <v>467129</v>
      </c>
      <c r="E1257" s="641">
        <v>467129</v>
      </c>
      <c r="F1257" s="642">
        <v>100</v>
      </c>
    </row>
    <row r="1258" spans="1:6" s="235" customFormat="1" ht="14.25" customHeight="1">
      <c r="A1258" s="577" t="s">
        <v>256</v>
      </c>
      <c r="B1258" s="577" t="s">
        <v>510</v>
      </c>
      <c r="C1258" s="577" t="s">
        <v>511</v>
      </c>
      <c r="D1258" s="643" t="s">
        <v>256</v>
      </c>
      <c r="E1258" s="643">
        <v>467129</v>
      </c>
      <c r="F1258" s="644" t="s">
        <v>256</v>
      </c>
    </row>
    <row r="1259" spans="1:6" s="235" customFormat="1" ht="14.25" customHeight="1">
      <c r="A1259" s="575" t="s">
        <v>1191</v>
      </c>
      <c r="B1259" s="575" t="s">
        <v>1109</v>
      </c>
      <c r="C1259" s="575" t="s">
        <v>1196</v>
      </c>
      <c r="D1259" s="641">
        <v>383000</v>
      </c>
      <c r="E1259" s="641">
        <v>383000</v>
      </c>
      <c r="F1259" s="642">
        <v>100</v>
      </c>
    </row>
    <row r="1260" spans="1:6" s="235" customFormat="1" ht="14.25" customHeight="1">
      <c r="A1260" s="575" t="s">
        <v>256</v>
      </c>
      <c r="B1260" s="679" t="s">
        <v>942</v>
      </c>
      <c r="C1260" s="680"/>
      <c r="D1260" s="641">
        <v>383000</v>
      </c>
      <c r="E1260" s="641">
        <v>383000</v>
      </c>
      <c r="F1260" s="642">
        <v>100</v>
      </c>
    </row>
    <row r="1261" spans="1:6" s="235" customFormat="1" ht="14.25" customHeight="1">
      <c r="A1261" s="575" t="s">
        <v>256</v>
      </c>
      <c r="B1261" s="679" t="s">
        <v>943</v>
      </c>
      <c r="C1261" s="680"/>
      <c r="D1261" s="641">
        <v>383000</v>
      </c>
      <c r="E1261" s="641">
        <v>383000</v>
      </c>
      <c r="F1261" s="642">
        <v>100</v>
      </c>
    </row>
    <row r="1262" spans="1:6" s="235" customFormat="1" ht="14.25" customHeight="1">
      <c r="A1262" s="575" t="s">
        <v>256</v>
      </c>
      <c r="B1262" s="575" t="s">
        <v>496</v>
      </c>
      <c r="C1262" s="575" t="s">
        <v>116</v>
      </c>
      <c r="D1262" s="641">
        <v>383000</v>
      </c>
      <c r="E1262" s="641">
        <v>383000</v>
      </c>
      <c r="F1262" s="642">
        <v>100</v>
      </c>
    </row>
    <row r="1263" spans="1:6" s="235" customFormat="1" ht="14.25" customHeight="1">
      <c r="A1263" s="577" t="s">
        <v>256</v>
      </c>
      <c r="B1263" s="577" t="s">
        <v>497</v>
      </c>
      <c r="C1263" s="577" t="s">
        <v>117</v>
      </c>
      <c r="D1263" s="643" t="s">
        <v>256</v>
      </c>
      <c r="E1263" s="643">
        <v>383000</v>
      </c>
      <c r="F1263" s="644" t="s">
        <v>256</v>
      </c>
    </row>
    <row r="1264" spans="1:6" s="235" customFormat="1" ht="14.25" customHeight="1">
      <c r="A1264" s="575" t="s">
        <v>1191</v>
      </c>
      <c r="B1264" s="575" t="s">
        <v>1118</v>
      </c>
      <c r="C1264" s="575" t="s">
        <v>1197</v>
      </c>
      <c r="D1264" s="641">
        <v>282000</v>
      </c>
      <c r="E1264" s="641">
        <v>274890.23</v>
      </c>
      <c r="F1264" s="642">
        <v>97.48</v>
      </c>
    </row>
    <row r="1265" spans="1:6" s="235" customFormat="1" ht="14.25" customHeight="1">
      <c r="A1265" s="575" t="s">
        <v>256</v>
      </c>
      <c r="B1265" s="679" t="s">
        <v>942</v>
      </c>
      <c r="C1265" s="680"/>
      <c r="D1265" s="641">
        <v>282000</v>
      </c>
      <c r="E1265" s="641">
        <v>274890.23</v>
      </c>
      <c r="F1265" s="642">
        <v>97.48</v>
      </c>
    </row>
    <row r="1266" spans="1:6" s="235" customFormat="1" ht="14.25" customHeight="1">
      <c r="A1266" s="575" t="s">
        <v>256</v>
      </c>
      <c r="B1266" s="679" t="s">
        <v>943</v>
      </c>
      <c r="C1266" s="680"/>
      <c r="D1266" s="641">
        <v>282000</v>
      </c>
      <c r="E1266" s="641">
        <v>274890.23</v>
      </c>
      <c r="F1266" s="642">
        <v>97.48</v>
      </c>
    </row>
    <row r="1267" spans="1:6" s="235" customFormat="1" ht="14.25" customHeight="1">
      <c r="A1267" s="575" t="s">
        <v>256</v>
      </c>
      <c r="B1267" s="575" t="s">
        <v>509</v>
      </c>
      <c r="C1267" s="575" t="s">
        <v>347</v>
      </c>
      <c r="D1267" s="641">
        <v>282000</v>
      </c>
      <c r="E1267" s="641">
        <v>274890.23</v>
      </c>
      <c r="F1267" s="642">
        <v>97.48</v>
      </c>
    </row>
    <row r="1268" spans="1:6" s="235" customFormat="1" ht="14.25" customHeight="1">
      <c r="A1268" s="577" t="s">
        <v>256</v>
      </c>
      <c r="B1268" s="577" t="s">
        <v>510</v>
      </c>
      <c r="C1268" s="577" t="s">
        <v>511</v>
      </c>
      <c r="D1268" s="643" t="s">
        <v>256</v>
      </c>
      <c r="E1268" s="643">
        <v>274890.23</v>
      </c>
      <c r="F1268" s="644" t="s">
        <v>256</v>
      </c>
    </row>
    <row r="1269" spans="1:6" s="235" customFormat="1" ht="14.25" customHeight="1">
      <c r="A1269" s="575" t="s">
        <v>1198</v>
      </c>
      <c r="B1269" s="575" t="s">
        <v>1121</v>
      </c>
      <c r="C1269" s="575" t="s">
        <v>1199</v>
      </c>
      <c r="D1269" s="641">
        <v>45000</v>
      </c>
      <c r="E1269" s="641">
        <v>38691.78</v>
      </c>
      <c r="F1269" s="642">
        <v>85.98</v>
      </c>
    </row>
    <row r="1270" spans="1:6" s="235" customFormat="1" ht="14.25" customHeight="1">
      <c r="A1270" s="575" t="s">
        <v>256</v>
      </c>
      <c r="B1270" s="679" t="s">
        <v>942</v>
      </c>
      <c r="C1270" s="680"/>
      <c r="D1270" s="641">
        <v>45000</v>
      </c>
      <c r="E1270" s="641">
        <v>38691.78</v>
      </c>
      <c r="F1270" s="642">
        <v>85.98</v>
      </c>
    </row>
    <row r="1271" spans="1:6" s="235" customFormat="1" ht="14.25" customHeight="1">
      <c r="A1271" s="575" t="s">
        <v>256</v>
      </c>
      <c r="B1271" s="679" t="s">
        <v>943</v>
      </c>
      <c r="C1271" s="680"/>
      <c r="D1271" s="641">
        <v>45000</v>
      </c>
      <c r="E1271" s="641">
        <v>38691.78</v>
      </c>
      <c r="F1271" s="642">
        <v>85.98</v>
      </c>
    </row>
    <row r="1272" spans="1:6" s="235" customFormat="1" ht="29.25" customHeight="1">
      <c r="A1272" s="575" t="s">
        <v>256</v>
      </c>
      <c r="B1272" s="575" t="s">
        <v>485</v>
      </c>
      <c r="C1272" s="579" t="s">
        <v>192</v>
      </c>
      <c r="D1272" s="641">
        <v>45000</v>
      </c>
      <c r="E1272" s="641">
        <v>38691.78</v>
      </c>
      <c r="F1272" s="642">
        <v>85.98</v>
      </c>
    </row>
    <row r="1273" spans="1:6" s="235" customFormat="1" ht="14.25" customHeight="1">
      <c r="A1273" s="577" t="s">
        <v>256</v>
      </c>
      <c r="B1273" s="577" t="s">
        <v>486</v>
      </c>
      <c r="C1273" s="577" t="s">
        <v>487</v>
      </c>
      <c r="D1273" s="643" t="s">
        <v>256</v>
      </c>
      <c r="E1273" s="643">
        <v>38691.78</v>
      </c>
      <c r="F1273" s="644" t="s">
        <v>256</v>
      </c>
    </row>
    <row r="1274" spans="1:6" s="237" customFormat="1" ht="14.25" customHeight="1">
      <c r="A1274" s="575" t="s">
        <v>1167</v>
      </c>
      <c r="B1274" s="575" t="s">
        <v>1124</v>
      </c>
      <c r="C1274" s="575" t="s">
        <v>1200</v>
      </c>
      <c r="D1274" s="641">
        <v>10000</v>
      </c>
      <c r="E1274" s="641">
        <v>9108.5</v>
      </c>
      <c r="F1274" s="642">
        <v>91.09</v>
      </c>
    </row>
    <row r="1275" spans="1:6" s="235" customFormat="1" ht="14.25" customHeight="1">
      <c r="A1275" s="575" t="s">
        <v>256</v>
      </c>
      <c r="B1275" s="679" t="s">
        <v>942</v>
      </c>
      <c r="C1275" s="680"/>
      <c r="D1275" s="641">
        <v>10000</v>
      </c>
      <c r="E1275" s="641">
        <v>9108.5</v>
      </c>
      <c r="F1275" s="642">
        <v>91.09</v>
      </c>
    </row>
    <row r="1276" spans="1:6" s="235" customFormat="1" ht="14.25" customHeight="1">
      <c r="A1276" s="575" t="s">
        <v>256</v>
      </c>
      <c r="B1276" s="679" t="s">
        <v>943</v>
      </c>
      <c r="C1276" s="680"/>
      <c r="D1276" s="641">
        <v>10000</v>
      </c>
      <c r="E1276" s="641">
        <v>9108.5</v>
      </c>
      <c r="F1276" s="642">
        <v>91.09</v>
      </c>
    </row>
    <row r="1277" spans="1:6" s="235" customFormat="1" ht="14.25" customHeight="1">
      <c r="A1277" s="575" t="s">
        <v>256</v>
      </c>
      <c r="B1277" s="575" t="s">
        <v>501</v>
      </c>
      <c r="C1277" s="575" t="s">
        <v>502</v>
      </c>
      <c r="D1277" s="641">
        <v>10000</v>
      </c>
      <c r="E1277" s="641">
        <v>9108.5</v>
      </c>
      <c r="F1277" s="642">
        <v>91.09</v>
      </c>
    </row>
    <row r="1278" spans="1:6" s="235" customFormat="1" ht="14.25" customHeight="1">
      <c r="A1278" s="577" t="s">
        <v>256</v>
      </c>
      <c r="B1278" s="577" t="s">
        <v>503</v>
      </c>
      <c r="C1278" s="577" t="s">
        <v>504</v>
      </c>
      <c r="D1278" s="643" t="s">
        <v>256</v>
      </c>
      <c r="E1278" s="643">
        <v>9108.5</v>
      </c>
      <c r="F1278" s="644" t="s">
        <v>256</v>
      </c>
    </row>
    <row r="1279" spans="1:6" s="235" customFormat="1" ht="14.25" customHeight="1">
      <c r="A1279" s="575" t="s">
        <v>1167</v>
      </c>
      <c r="B1279" s="575" t="s">
        <v>1126</v>
      </c>
      <c r="C1279" s="575" t="s">
        <v>1201</v>
      </c>
      <c r="D1279" s="641">
        <v>1048000</v>
      </c>
      <c r="E1279" s="641">
        <v>1064273.5</v>
      </c>
      <c r="F1279" s="642">
        <v>101.55</v>
      </c>
    </row>
    <row r="1280" spans="1:6" s="235" customFormat="1" ht="14.25" customHeight="1">
      <c r="A1280" s="575" t="s">
        <v>256</v>
      </c>
      <c r="B1280" s="679" t="s">
        <v>942</v>
      </c>
      <c r="C1280" s="680"/>
      <c r="D1280" s="641">
        <v>1048000</v>
      </c>
      <c r="E1280" s="641">
        <v>1064273.5</v>
      </c>
      <c r="F1280" s="642">
        <v>101.55</v>
      </c>
    </row>
    <row r="1281" spans="1:6" s="235" customFormat="1" ht="14.25" customHeight="1">
      <c r="A1281" s="575" t="s">
        <v>256</v>
      </c>
      <c r="B1281" s="679" t="s">
        <v>943</v>
      </c>
      <c r="C1281" s="680"/>
      <c r="D1281" s="641">
        <v>1048000</v>
      </c>
      <c r="E1281" s="641">
        <v>1064273.5</v>
      </c>
      <c r="F1281" s="642">
        <v>101.55</v>
      </c>
    </row>
    <row r="1282" spans="1:6" s="235" customFormat="1" ht="14.25" customHeight="1">
      <c r="A1282" s="575" t="s">
        <v>256</v>
      </c>
      <c r="B1282" s="575" t="s">
        <v>501</v>
      </c>
      <c r="C1282" s="575" t="s">
        <v>502</v>
      </c>
      <c r="D1282" s="641">
        <v>1048000</v>
      </c>
      <c r="E1282" s="641">
        <v>1064273.5</v>
      </c>
      <c r="F1282" s="642">
        <v>101.55</v>
      </c>
    </row>
    <row r="1283" spans="1:6" s="235" customFormat="1" ht="14.25" customHeight="1">
      <c r="A1283" s="577" t="s">
        <v>256</v>
      </c>
      <c r="B1283" s="577" t="s">
        <v>503</v>
      </c>
      <c r="C1283" s="577" t="s">
        <v>504</v>
      </c>
      <c r="D1283" s="643" t="s">
        <v>256</v>
      </c>
      <c r="E1283" s="643">
        <v>1064273.5</v>
      </c>
      <c r="F1283" s="644" t="s">
        <v>256</v>
      </c>
    </row>
    <row r="1284" spans="1:6" s="235" customFormat="1" ht="14.25" customHeight="1">
      <c r="A1284" s="575" t="s">
        <v>1167</v>
      </c>
      <c r="B1284" s="575" t="s">
        <v>1202</v>
      </c>
      <c r="C1284" s="575" t="s">
        <v>1203</v>
      </c>
      <c r="D1284" s="641">
        <v>15000</v>
      </c>
      <c r="E1284" s="641">
        <v>0</v>
      </c>
      <c r="F1284" s="642">
        <v>0</v>
      </c>
    </row>
    <row r="1285" spans="1:6" s="235" customFormat="1" ht="14.25" customHeight="1">
      <c r="A1285" s="575" t="s">
        <v>256</v>
      </c>
      <c r="B1285" s="679" t="s">
        <v>942</v>
      </c>
      <c r="C1285" s="680"/>
      <c r="D1285" s="641">
        <v>15000</v>
      </c>
      <c r="E1285" s="641">
        <v>0</v>
      </c>
      <c r="F1285" s="642">
        <v>0</v>
      </c>
    </row>
    <row r="1286" spans="1:6" s="235" customFormat="1" ht="14.25" customHeight="1">
      <c r="A1286" s="575" t="s">
        <v>256</v>
      </c>
      <c r="B1286" s="679" t="s">
        <v>943</v>
      </c>
      <c r="C1286" s="680"/>
      <c r="D1286" s="641">
        <v>15000</v>
      </c>
      <c r="E1286" s="641">
        <v>0</v>
      </c>
      <c r="F1286" s="642">
        <v>0</v>
      </c>
    </row>
    <row r="1287" spans="1:6" s="235" customFormat="1" ht="14.25" customHeight="1">
      <c r="A1287" s="575" t="s">
        <v>256</v>
      </c>
      <c r="B1287" s="575" t="s">
        <v>501</v>
      </c>
      <c r="C1287" s="575" t="s">
        <v>502</v>
      </c>
      <c r="D1287" s="641">
        <v>15000</v>
      </c>
      <c r="E1287" s="641">
        <v>0</v>
      </c>
      <c r="F1287" s="642">
        <v>0</v>
      </c>
    </row>
    <row r="1288" spans="1:6" s="235" customFormat="1" ht="14.25" customHeight="1">
      <c r="A1288" s="577" t="s">
        <v>256</v>
      </c>
      <c r="B1288" s="577" t="s">
        <v>503</v>
      </c>
      <c r="C1288" s="577" t="s">
        <v>504</v>
      </c>
      <c r="D1288" s="643" t="s">
        <v>256</v>
      </c>
      <c r="E1288" s="643">
        <v>0</v>
      </c>
      <c r="F1288" s="644" t="s">
        <v>256</v>
      </c>
    </row>
    <row r="1289" spans="1:6" s="235" customFormat="1" ht="14.25" customHeight="1">
      <c r="A1289" s="575" t="s">
        <v>1057</v>
      </c>
      <c r="B1289" s="575" t="s">
        <v>1204</v>
      </c>
      <c r="C1289" s="575" t="s">
        <v>1205</v>
      </c>
      <c r="D1289" s="641">
        <v>64000</v>
      </c>
      <c r="E1289" s="641">
        <v>49990</v>
      </c>
      <c r="F1289" s="642">
        <v>78.11</v>
      </c>
    </row>
    <row r="1290" spans="1:6" s="235" customFormat="1" ht="14.25" customHeight="1">
      <c r="A1290" s="575" t="s">
        <v>256</v>
      </c>
      <c r="B1290" s="679" t="s">
        <v>942</v>
      </c>
      <c r="C1290" s="680"/>
      <c r="D1290" s="641">
        <v>64000</v>
      </c>
      <c r="E1290" s="641">
        <v>49990</v>
      </c>
      <c r="F1290" s="642">
        <v>78.11</v>
      </c>
    </row>
    <row r="1291" spans="1:6" s="235" customFormat="1" ht="14.25" customHeight="1">
      <c r="A1291" s="575" t="s">
        <v>256</v>
      </c>
      <c r="B1291" s="679" t="s">
        <v>943</v>
      </c>
      <c r="C1291" s="680"/>
      <c r="D1291" s="641">
        <v>64000</v>
      </c>
      <c r="E1291" s="641">
        <v>49990</v>
      </c>
      <c r="F1291" s="642">
        <v>78.11</v>
      </c>
    </row>
    <row r="1292" spans="1:6" s="235" customFormat="1" ht="14.25" customHeight="1">
      <c r="A1292" s="575" t="s">
        <v>256</v>
      </c>
      <c r="B1292" s="575" t="s">
        <v>501</v>
      </c>
      <c r="C1292" s="575" t="s">
        <v>502</v>
      </c>
      <c r="D1292" s="641">
        <v>64000</v>
      </c>
      <c r="E1292" s="641">
        <v>49990</v>
      </c>
      <c r="F1292" s="642">
        <v>78.11</v>
      </c>
    </row>
    <row r="1293" spans="1:6" s="235" customFormat="1" ht="14.25" customHeight="1">
      <c r="A1293" s="577" t="s">
        <v>256</v>
      </c>
      <c r="B1293" s="577" t="s">
        <v>505</v>
      </c>
      <c r="C1293" s="577" t="s">
        <v>506</v>
      </c>
      <c r="D1293" s="643" t="s">
        <v>256</v>
      </c>
      <c r="E1293" s="643">
        <v>49990</v>
      </c>
      <c r="F1293" s="644" t="s">
        <v>256</v>
      </c>
    </row>
    <row r="1294" spans="1:6" s="235" customFormat="1" ht="14.25" customHeight="1">
      <c r="A1294" s="575" t="s">
        <v>1191</v>
      </c>
      <c r="B1294" s="575" t="s">
        <v>1206</v>
      </c>
      <c r="C1294" s="575" t="s">
        <v>1207</v>
      </c>
      <c r="D1294" s="641">
        <v>10000</v>
      </c>
      <c r="E1294" s="641">
        <v>9062.5</v>
      </c>
      <c r="F1294" s="642">
        <v>90.63</v>
      </c>
    </row>
    <row r="1295" spans="1:6" s="235" customFormat="1" ht="14.25" customHeight="1">
      <c r="A1295" s="575" t="s">
        <v>256</v>
      </c>
      <c r="B1295" s="679" t="s">
        <v>942</v>
      </c>
      <c r="C1295" s="680"/>
      <c r="D1295" s="641">
        <v>10000</v>
      </c>
      <c r="E1295" s="641">
        <v>9062.5</v>
      </c>
      <c r="F1295" s="642">
        <v>90.63</v>
      </c>
    </row>
    <row r="1296" spans="1:6" s="235" customFormat="1" ht="14.25" customHeight="1">
      <c r="A1296" s="575" t="s">
        <v>256</v>
      </c>
      <c r="B1296" s="679" t="s">
        <v>943</v>
      </c>
      <c r="C1296" s="680"/>
      <c r="D1296" s="641">
        <v>10000</v>
      </c>
      <c r="E1296" s="641">
        <v>9062.5</v>
      </c>
      <c r="F1296" s="642">
        <v>90.63</v>
      </c>
    </row>
    <row r="1297" spans="1:6" s="235" customFormat="1" ht="14.25" customHeight="1">
      <c r="A1297" s="575" t="s">
        <v>256</v>
      </c>
      <c r="B1297" s="575" t="s">
        <v>501</v>
      </c>
      <c r="C1297" s="575" t="s">
        <v>502</v>
      </c>
      <c r="D1297" s="641">
        <v>10000</v>
      </c>
      <c r="E1297" s="641">
        <v>9062.5</v>
      </c>
      <c r="F1297" s="642">
        <v>90.63</v>
      </c>
    </row>
    <row r="1298" spans="1:6" s="235" customFormat="1" ht="14.25" customHeight="1">
      <c r="A1298" s="577" t="s">
        <v>256</v>
      </c>
      <c r="B1298" s="577" t="s">
        <v>505</v>
      </c>
      <c r="C1298" s="577" t="s">
        <v>506</v>
      </c>
      <c r="D1298" s="643" t="s">
        <v>256</v>
      </c>
      <c r="E1298" s="643">
        <v>9062.5</v>
      </c>
      <c r="F1298" s="644" t="s">
        <v>256</v>
      </c>
    </row>
    <row r="1299" spans="1:6" s="235" customFormat="1" ht="14.25" customHeight="1">
      <c r="A1299" s="575" t="s">
        <v>1198</v>
      </c>
      <c r="B1299" s="575" t="s">
        <v>999</v>
      </c>
      <c r="C1299" s="575" t="s">
        <v>1208</v>
      </c>
      <c r="D1299" s="641">
        <v>12000</v>
      </c>
      <c r="E1299" s="641">
        <v>8304.5</v>
      </c>
      <c r="F1299" s="642">
        <v>69.2</v>
      </c>
    </row>
    <row r="1300" spans="1:6" s="235" customFormat="1" ht="14.25" customHeight="1">
      <c r="A1300" s="575" t="s">
        <v>256</v>
      </c>
      <c r="B1300" s="679" t="s">
        <v>942</v>
      </c>
      <c r="C1300" s="680"/>
      <c r="D1300" s="641">
        <v>12000</v>
      </c>
      <c r="E1300" s="641">
        <v>8304.5</v>
      </c>
      <c r="F1300" s="642">
        <v>69.2</v>
      </c>
    </row>
    <row r="1301" spans="1:6" s="235" customFormat="1" ht="14.25" customHeight="1">
      <c r="A1301" s="575" t="s">
        <v>256</v>
      </c>
      <c r="B1301" s="679" t="s">
        <v>943</v>
      </c>
      <c r="C1301" s="680"/>
      <c r="D1301" s="641">
        <v>12000</v>
      </c>
      <c r="E1301" s="641">
        <v>8304.5</v>
      </c>
      <c r="F1301" s="642">
        <v>69.2</v>
      </c>
    </row>
    <row r="1302" spans="1:6" s="235" customFormat="1" ht="26.25" customHeight="1">
      <c r="A1302" s="575" t="s">
        <v>256</v>
      </c>
      <c r="B1302" s="575" t="s">
        <v>485</v>
      </c>
      <c r="C1302" s="579" t="s">
        <v>192</v>
      </c>
      <c r="D1302" s="641">
        <v>12000</v>
      </c>
      <c r="E1302" s="641">
        <v>8304.5</v>
      </c>
      <c r="F1302" s="642">
        <v>69.2</v>
      </c>
    </row>
    <row r="1303" spans="1:6" s="235" customFormat="1" ht="14.25" customHeight="1">
      <c r="A1303" s="577" t="s">
        <v>256</v>
      </c>
      <c r="B1303" s="577" t="s">
        <v>486</v>
      </c>
      <c r="C1303" s="577" t="s">
        <v>487</v>
      </c>
      <c r="D1303" s="643" t="s">
        <v>256</v>
      </c>
      <c r="E1303" s="643">
        <v>8304.5</v>
      </c>
      <c r="F1303" s="644" t="s">
        <v>256</v>
      </c>
    </row>
    <row r="1304" spans="1:6" s="235" customFormat="1" ht="14.25" customHeight="1">
      <c r="A1304" s="575" t="s">
        <v>1057</v>
      </c>
      <c r="B1304" s="575" t="s">
        <v>1001</v>
      </c>
      <c r="C1304" s="575" t="s">
        <v>1209</v>
      </c>
      <c r="D1304" s="641">
        <v>37973</v>
      </c>
      <c r="E1304" s="641">
        <v>37973</v>
      </c>
      <c r="F1304" s="642">
        <v>100</v>
      </c>
    </row>
    <row r="1305" spans="1:6" s="235" customFormat="1" ht="14.25" customHeight="1">
      <c r="A1305" s="575" t="s">
        <v>256</v>
      </c>
      <c r="B1305" s="679" t="s">
        <v>951</v>
      </c>
      <c r="C1305" s="680"/>
      <c r="D1305" s="641">
        <v>37973</v>
      </c>
      <c r="E1305" s="641">
        <v>37973</v>
      </c>
      <c r="F1305" s="642">
        <v>100</v>
      </c>
    </row>
    <row r="1306" spans="1:6" s="235" customFormat="1" ht="14.25" customHeight="1">
      <c r="A1306" s="575" t="s">
        <v>256</v>
      </c>
      <c r="B1306" s="679" t="s">
        <v>952</v>
      </c>
      <c r="C1306" s="680"/>
      <c r="D1306" s="641">
        <v>37973</v>
      </c>
      <c r="E1306" s="641">
        <v>37973</v>
      </c>
      <c r="F1306" s="642">
        <v>100</v>
      </c>
    </row>
    <row r="1307" spans="1:6" s="235" customFormat="1" ht="14.25" customHeight="1">
      <c r="A1307" s="575" t="s">
        <v>256</v>
      </c>
      <c r="B1307" s="575" t="s">
        <v>501</v>
      </c>
      <c r="C1307" s="575" t="s">
        <v>502</v>
      </c>
      <c r="D1307" s="641">
        <v>37973</v>
      </c>
      <c r="E1307" s="641">
        <v>37973</v>
      </c>
      <c r="F1307" s="642">
        <v>100</v>
      </c>
    </row>
    <row r="1308" spans="1:6" s="235" customFormat="1" ht="14.25" customHeight="1">
      <c r="A1308" s="577" t="s">
        <v>256</v>
      </c>
      <c r="B1308" s="577" t="s">
        <v>505</v>
      </c>
      <c r="C1308" s="577" t="s">
        <v>506</v>
      </c>
      <c r="D1308" s="643" t="s">
        <v>256</v>
      </c>
      <c r="E1308" s="643">
        <v>37973</v>
      </c>
      <c r="F1308" s="644" t="s">
        <v>256</v>
      </c>
    </row>
    <row r="1309" spans="1:6" s="235" customFormat="1" ht="14.25" customHeight="1">
      <c r="A1309" s="575" t="s">
        <v>256</v>
      </c>
      <c r="B1309" s="575" t="s">
        <v>1054</v>
      </c>
      <c r="C1309" s="575" t="s">
        <v>1055</v>
      </c>
      <c r="D1309" s="641">
        <v>258000</v>
      </c>
      <c r="E1309" s="641">
        <v>258000.13</v>
      </c>
      <c r="F1309" s="642">
        <v>100</v>
      </c>
    </row>
    <row r="1310" spans="1:6" s="235" customFormat="1" ht="14.25" customHeight="1">
      <c r="A1310" s="575" t="s">
        <v>1056</v>
      </c>
      <c r="B1310" s="575" t="s">
        <v>959</v>
      </c>
      <c r="C1310" s="575" t="s">
        <v>1210</v>
      </c>
      <c r="D1310" s="641">
        <v>119000</v>
      </c>
      <c r="E1310" s="641">
        <v>119000</v>
      </c>
      <c r="F1310" s="642">
        <v>100</v>
      </c>
    </row>
    <row r="1311" spans="1:6" s="235" customFormat="1" ht="14.25" customHeight="1">
      <c r="A1311" s="575" t="s">
        <v>256</v>
      </c>
      <c r="B1311" s="679" t="s">
        <v>942</v>
      </c>
      <c r="C1311" s="680"/>
      <c r="D1311" s="641">
        <v>119000</v>
      </c>
      <c r="E1311" s="641">
        <v>119000</v>
      </c>
      <c r="F1311" s="642">
        <v>100</v>
      </c>
    </row>
    <row r="1312" spans="1:6" s="235" customFormat="1" ht="14.25" customHeight="1">
      <c r="A1312" s="575" t="s">
        <v>256</v>
      </c>
      <c r="B1312" s="679" t="s">
        <v>943</v>
      </c>
      <c r="C1312" s="680"/>
      <c r="D1312" s="641">
        <v>119000</v>
      </c>
      <c r="E1312" s="641">
        <v>119000</v>
      </c>
      <c r="F1312" s="642">
        <v>100</v>
      </c>
    </row>
    <row r="1313" spans="1:6" s="235" customFormat="1" ht="14.25" customHeight="1">
      <c r="A1313" s="575" t="s">
        <v>256</v>
      </c>
      <c r="B1313" s="575" t="s">
        <v>509</v>
      </c>
      <c r="C1313" s="575" t="s">
        <v>347</v>
      </c>
      <c r="D1313" s="641">
        <v>119000</v>
      </c>
      <c r="E1313" s="641">
        <v>119000</v>
      </c>
      <c r="F1313" s="642">
        <v>100</v>
      </c>
    </row>
    <row r="1314" spans="1:6" s="235" customFormat="1" ht="14.25" customHeight="1">
      <c r="A1314" s="577" t="s">
        <v>256</v>
      </c>
      <c r="B1314" s="577" t="s">
        <v>510</v>
      </c>
      <c r="C1314" s="577" t="s">
        <v>511</v>
      </c>
      <c r="D1314" s="643" t="s">
        <v>256</v>
      </c>
      <c r="E1314" s="643">
        <v>119000</v>
      </c>
      <c r="F1314" s="644" t="s">
        <v>256</v>
      </c>
    </row>
    <row r="1315" spans="1:6" s="235" customFormat="1" ht="14.25" customHeight="1">
      <c r="A1315" s="575" t="s">
        <v>1211</v>
      </c>
      <c r="B1315" s="575" t="s">
        <v>961</v>
      </c>
      <c r="C1315" s="575" t="s">
        <v>1212</v>
      </c>
      <c r="D1315" s="641">
        <v>139000</v>
      </c>
      <c r="E1315" s="641">
        <v>139000.13</v>
      </c>
      <c r="F1315" s="642">
        <v>100</v>
      </c>
    </row>
    <row r="1316" spans="1:6" s="235" customFormat="1" ht="14.25" customHeight="1">
      <c r="A1316" s="575" t="s">
        <v>256</v>
      </c>
      <c r="B1316" s="679" t="s">
        <v>942</v>
      </c>
      <c r="C1316" s="680"/>
      <c r="D1316" s="641">
        <v>139000</v>
      </c>
      <c r="E1316" s="641">
        <v>139000.13</v>
      </c>
      <c r="F1316" s="642">
        <v>100</v>
      </c>
    </row>
    <row r="1317" spans="1:6" s="235" customFormat="1" ht="14.25" customHeight="1">
      <c r="A1317" s="575" t="s">
        <v>256</v>
      </c>
      <c r="B1317" s="679" t="s">
        <v>943</v>
      </c>
      <c r="C1317" s="680"/>
      <c r="D1317" s="641">
        <v>139000</v>
      </c>
      <c r="E1317" s="641">
        <v>139000.13</v>
      </c>
      <c r="F1317" s="642">
        <v>100</v>
      </c>
    </row>
    <row r="1318" spans="1:6" s="235" customFormat="1" ht="14.25" customHeight="1">
      <c r="A1318" s="575" t="s">
        <v>256</v>
      </c>
      <c r="B1318" s="575" t="s">
        <v>509</v>
      </c>
      <c r="C1318" s="575" t="s">
        <v>347</v>
      </c>
      <c r="D1318" s="641">
        <v>139000</v>
      </c>
      <c r="E1318" s="641">
        <v>139000.13</v>
      </c>
      <c r="F1318" s="642">
        <v>100</v>
      </c>
    </row>
    <row r="1319" spans="1:6" s="235" customFormat="1" ht="14.25" customHeight="1">
      <c r="A1319" s="577" t="s">
        <v>256</v>
      </c>
      <c r="B1319" s="577" t="s">
        <v>510</v>
      </c>
      <c r="C1319" s="577" t="s">
        <v>511</v>
      </c>
      <c r="D1319" s="643" t="s">
        <v>256</v>
      </c>
      <c r="E1319" s="643">
        <v>139000.13</v>
      </c>
      <c r="F1319" s="644" t="s">
        <v>256</v>
      </c>
    </row>
    <row r="1320" spans="1:6" s="235" customFormat="1" ht="14.25" customHeight="1">
      <c r="A1320" s="577"/>
      <c r="B1320" s="577"/>
      <c r="C1320" s="577"/>
      <c r="D1320" s="643"/>
      <c r="E1320" s="643"/>
      <c r="F1320" s="644"/>
    </row>
    <row r="1321" spans="1:6" s="235" customFormat="1" ht="14.25" customHeight="1">
      <c r="A1321" s="578" t="s">
        <v>256</v>
      </c>
      <c r="B1321" s="683" t="s">
        <v>1213</v>
      </c>
      <c r="C1321" s="684"/>
      <c r="D1321" s="645">
        <v>23413783</v>
      </c>
      <c r="E1321" s="645">
        <v>19377132.68</v>
      </c>
      <c r="F1321" s="646">
        <v>82.76</v>
      </c>
    </row>
    <row r="1322" spans="1:6" s="235" customFormat="1" ht="14.25" customHeight="1">
      <c r="A1322" s="575" t="s">
        <v>256</v>
      </c>
      <c r="B1322" s="679" t="s">
        <v>1485</v>
      </c>
      <c r="C1322" s="680"/>
      <c r="D1322" s="641">
        <v>13618638</v>
      </c>
      <c r="E1322" s="641">
        <v>13237025.66</v>
      </c>
      <c r="F1322" s="642">
        <v>97.2</v>
      </c>
    </row>
    <row r="1323" spans="1:6" s="235" customFormat="1" ht="14.25" customHeight="1">
      <c r="A1323" s="647" t="s">
        <v>256</v>
      </c>
      <c r="B1323" s="677" t="s">
        <v>942</v>
      </c>
      <c r="C1323" s="678"/>
      <c r="D1323" s="648">
        <v>8754405</v>
      </c>
      <c r="E1323" s="648">
        <v>8465783.15</v>
      </c>
      <c r="F1323" s="649">
        <v>96.7</v>
      </c>
    </row>
    <row r="1324" spans="1:6" s="235" customFormat="1" ht="14.25" customHeight="1">
      <c r="A1324" s="647" t="s">
        <v>256</v>
      </c>
      <c r="B1324" s="677" t="s">
        <v>943</v>
      </c>
      <c r="C1324" s="678"/>
      <c r="D1324" s="648">
        <v>8754405</v>
      </c>
      <c r="E1324" s="648">
        <v>8465783.15</v>
      </c>
      <c r="F1324" s="649">
        <v>96.7</v>
      </c>
    </row>
    <row r="1325" spans="1:6" s="235" customFormat="1" ht="14.25" customHeight="1">
      <c r="A1325" s="647" t="s">
        <v>256</v>
      </c>
      <c r="B1325" s="677" t="s">
        <v>1069</v>
      </c>
      <c r="C1325" s="678"/>
      <c r="D1325" s="648">
        <v>15000</v>
      </c>
      <c r="E1325" s="648">
        <v>12690.12</v>
      </c>
      <c r="F1325" s="649">
        <v>84.6</v>
      </c>
    </row>
    <row r="1326" spans="1:6" s="235" customFormat="1" ht="14.25" customHeight="1">
      <c r="A1326" s="647" t="s">
        <v>256</v>
      </c>
      <c r="B1326" s="677" t="s">
        <v>1070</v>
      </c>
      <c r="C1326" s="678"/>
      <c r="D1326" s="648">
        <v>15000</v>
      </c>
      <c r="E1326" s="648">
        <v>12690.12</v>
      </c>
      <c r="F1326" s="649">
        <v>84.6</v>
      </c>
    </row>
    <row r="1327" spans="1:6" s="235" customFormat="1" ht="14.25" customHeight="1">
      <c r="A1327" s="647" t="s">
        <v>256</v>
      </c>
      <c r="B1327" s="677" t="s">
        <v>944</v>
      </c>
      <c r="C1327" s="678"/>
      <c r="D1327" s="648">
        <v>2715554</v>
      </c>
      <c r="E1327" s="648">
        <v>2666547.35</v>
      </c>
      <c r="F1327" s="649">
        <v>98.2</v>
      </c>
    </row>
    <row r="1328" spans="1:6" s="235" customFormat="1" ht="14.25" customHeight="1">
      <c r="A1328" s="647" t="s">
        <v>256</v>
      </c>
      <c r="B1328" s="677" t="s">
        <v>1072</v>
      </c>
      <c r="C1328" s="678"/>
      <c r="D1328" s="648">
        <v>2715554</v>
      </c>
      <c r="E1328" s="648">
        <v>2666547.35</v>
      </c>
      <c r="F1328" s="649">
        <v>98.2</v>
      </c>
    </row>
    <row r="1329" spans="1:6" s="235" customFormat="1" ht="14.25" customHeight="1">
      <c r="A1329" s="647" t="s">
        <v>256</v>
      </c>
      <c r="B1329" s="677" t="s">
        <v>949</v>
      </c>
      <c r="C1329" s="678"/>
      <c r="D1329" s="648">
        <v>2000216</v>
      </c>
      <c r="E1329" s="648">
        <v>1976638.42</v>
      </c>
      <c r="F1329" s="649">
        <v>98.82</v>
      </c>
    </row>
    <row r="1330" spans="1:6" s="235" customFormat="1" ht="14.25" customHeight="1">
      <c r="A1330" s="647" t="s">
        <v>256</v>
      </c>
      <c r="B1330" s="677" t="s">
        <v>1089</v>
      </c>
      <c r="C1330" s="678"/>
      <c r="D1330" s="648">
        <v>61120</v>
      </c>
      <c r="E1330" s="648">
        <v>58560</v>
      </c>
      <c r="F1330" s="649">
        <v>95.81</v>
      </c>
    </row>
    <row r="1331" spans="1:6" s="235" customFormat="1" ht="14.25" customHeight="1">
      <c r="A1331" s="647" t="s">
        <v>256</v>
      </c>
      <c r="B1331" s="677" t="s">
        <v>1090</v>
      </c>
      <c r="C1331" s="678"/>
      <c r="D1331" s="648">
        <v>3522</v>
      </c>
      <c r="E1331" s="648">
        <v>3521.52</v>
      </c>
      <c r="F1331" s="649">
        <v>99.99</v>
      </c>
    </row>
    <row r="1332" spans="1:6" s="235" customFormat="1" ht="14.25" customHeight="1">
      <c r="A1332" s="647" t="s">
        <v>256</v>
      </c>
      <c r="B1332" s="677" t="s">
        <v>1074</v>
      </c>
      <c r="C1332" s="678"/>
      <c r="D1332" s="648">
        <v>1935574</v>
      </c>
      <c r="E1332" s="648">
        <v>1914556.9</v>
      </c>
      <c r="F1332" s="649">
        <v>98.91</v>
      </c>
    </row>
    <row r="1333" spans="1:6" s="235" customFormat="1" ht="14.25" customHeight="1">
      <c r="A1333" s="647" t="s">
        <v>256</v>
      </c>
      <c r="B1333" s="677" t="s">
        <v>951</v>
      </c>
      <c r="C1333" s="678"/>
      <c r="D1333" s="648">
        <v>123463</v>
      </c>
      <c r="E1333" s="648">
        <v>115366.62</v>
      </c>
      <c r="F1333" s="649">
        <v>93.44</v>
      </c>
    </row>
    <row r="1334" spans="1:6" s="235" customFormat="1" ht="14.25" customHeight="1">
      <c r="A1334" s="647" t="s">
        <v>256</v>
      </c>
      <c r="B1334" s="677" t="s">
        <v>1215</v>
      </c>
      <c r="C1334" s="678"/>
      <c r="D1334" s="648">
        <v>123463</v>
      </c>
      <c r="E1334" s="648">
        <v>115366.62</v>
      </c>
      <c r="F1334" s="649">
        <v>93.44</v>
      </c>
    </row>
    <row r="1335" spans="1:6" s="235" customFormat="1" ht="14.25" customHeight="1">
      <c r="A1335" s="647" t="s">
        <v>256</v>
      </c>
      <c r="B1335" s="677" t="s">
        <v>1075</v>
      </c>
      <c r="C1335" s="678"/>
      <c r="D1335" s="648">
        <v>10000</v>
      </c>
      <c r="E1335" s="648">
        <v>0</v>
      </c>
      <c r="F1335" s="649">
        <v>0</v>
      </c>
    </row>
    <row r="1336" spans="1:6" s="235" customFormat="1" ht="14.25" customHeight="1">
      <c r="A1336" s="647" t="s">
        <v>256</v>
      </c>
      <c r="B1336" s="677" t="s">
        <v>1216</v>
      </c>
      <c r="C1336" s="678"/>
      <c r="D1336" s="648">
        <v>10000</v>
      </c>
      <c r="E1336" s="648">
        <v>0</v>
      </c>
      <c r="F1336" s="649">
        <v>0</v>
      </c>
    </row>
    <row r="1337" spans="1:6" s="235" customFormat="1" ht="14.25" customHeight="1">
      <c r="A1337" s="575" t="s">
        <v>256</v>
      </c>
      <c r="B1337" s="575" t="s">
        <v>1100</v>
      </c>
      <c r="C1337" s="575" t="s">
        <v>1101</v>
      </c>
      <c r="D1337" s="641">
        <v>13618638</v>
      </c>
      <c r="E1337" s="641">
        <v>13237025.66</v>
      </c>
      <c r="F1337" s="642">
        <v>97.2</v>
      </c>
    </row>
    <row r="1338" spans="1:6" s="235" customFormat="1" ht="14.25" customHeight="1">
      <c r="A1338" s="575" t="s">
        <v>1102</v>
      </c>
      <c r="B1338" s="575" t="s">
        <v>956</v>
      </c>
      <c r="C1338" s="575" t="s">
        <v>1217</v>
      </c>
      <c r="D1338" s="641">
        <v>12967012</v>
      </c>
      <c r="E1338" s="641">
        <v>12621342.73</v>
      </c>
      <c r="F1338" s="642">
        <v>97.33</v>
      </c>
    </row>
    <row r="1339" spans="1:6" s="235" customFormat="1" ht="14.25" customHeight="1">
      <c r="A1339" s="575" t="s">
        <v>256</v>
      </c>
      <c r="B1339" s="679" t="s">
        <v>942</v>
      </c>
      <c r="C1339" s="680"/>
      <c r="D1339" s="641">
        <v>8391685</v>
      </c>
      <c r="E1339" s="641">
        <v>8134301.91</v>
      </c>
      <c r="F1339" s="642">
        <v>96.93</v>
      </c>
    </row>
    <row r="1340" spans="1:6" s="235" customFormat="1" ht="14.25" customHeight="1">
      <c r="A1340" s="575" t="s">
        <v>256</v>
      </c>
      <c r="B1340" s="679" t="s">
        <v>943</v>
      </c>
      <c r="C1340" s="680"/>
      <c r="D1340" s="641">
        <v>8391685</v>
      </c>
      <c r="E1340" s="641">
        <v>8134301.91</v>
      </c>
      <c r="F1340" s="642">
        <v>96.93</v>
      </c>
    </row>
    <row r="1341" spans="1:6" s="235" customFormat="1" ht="14.25" customHeight="1">
      <c r="A1341" s="575" t="s">
        <v>256</v>
      </c>
      <c r="B1341" s="575" t="s">
        <v>386</v>
      </c>
      <c r="C1341" s="575" t="s">
        <v>387</v>
      </c>
      <c r="D1341" s="641">
        <v>6414013</v>
      </c>
      <c r="E1341" s="641">
        <v>6298477.28</v>
      </c>
      <c r="F1341" s="642">
        <v>98.2</v>
      </c>
    </row>
    <row r="1342" spans="1:6" s="235" customFormat="1" ht="14.25" customHeight="1">
      <c r="A1342" s="577" t="s">
        <v>256</v>
      </c>
      <c r="B1342" s="577" t="s">
        <v>388</v>
      </c>
      <c r="C1342" s="577" t="s">
        <v>389</v>
      </c>
      <c r="D1342" s="643" t="s">
        <v>256</v>
      </c>
      <c r="E1342" s="643">
        <v>6298477.28</v>
      </c>
      <c r="F1342" s="644" t="s">
        <v>256</v>
      </c>
    </row>
    <row r="1343" spans="1:6" s="235" customFormat="1" ht="14.25" customHeight="1">
      <c r="A1343" s="575" t="s">
        <v>256</v>
      </c>
      <c r="B1343" s="575" t="s">
        <v>392</v>
      </c>
      <c r="C1343" s="575" t="s">
        <v>393</v>
      </c>
      <c r="D1343" s="641">
        <v>318650</v>
      </c>
      <c r="E1343" s="641">
        <v>298161.2</v>
      </c>
      <c r="F1343" s="642">
        <v>93.57</v>
      </c>
    </row>
    <row r="1344" spans="1:6" s="235" customFormat="1" ht="14.25" customHeight="1">
      <c r="A1344" s="577" t="s">
        <v>256</v>
      </c>
      <c r="B1344" s="577" t="s">
        <v>394</v>
      </c>
      <c r="C1344" s="577" t="s">
        <v>393</v>
      </c>
      <c r="D1344" s="643" t="s">
        <v>256</v>
      </c>
      <c r="E1344" s="643">
        <v>298161.2</v>
      </c>
      <c r="F1344" s="644" t="s">
        <v>256</v>
      </c>
    </row>
    <row r="1345" spans="1:6" s="235" customFormat="1" ht="14.25" customHeight="1">
      <c r="A1345" s="575" t="s">
        <v>256</v>
      </c>
      <c r="B1345" s="575" t="s">
        <v>395</v>
      </c>
      <c r="C1345" s="575" t="s">
        <v>396</v>
      </c>
      <c r="D1345" s="641">
        <v>1072260</v>
      </c>
      <c r="E1345" s="641">
        <v>1042849.33</v>
      </c>
      <c r="F1345" s="642">
        <v>97.26</v>
      </c>
    </row>
    <row r="1346" spans="1:6" s="235" customFormat="1" ht="14.25" customHeight="1">
      <c r="A1346" s="577" t="s">
        <v>256</v>
      </c>
      <c r="B1346" s="577" t="s">
        <v>399</v>
      </c>
      <c r="C1346" s="577" t="s">
        <v>400</v>
      </c>
      <c r="D1346" s="643" t="s">
        <v>256</v>
      </c>
      <c r="E1346" s="643">
        <v>1034171.8</v>
      </c>
      <c r="F1346" s="644" t="s">
        <v>256</v>
      </c>
    </row>
    <row r="1347" spans="1:6" s="235" customFormat="1" ht="14.25" customHeight="1">
      <c r="A1347" s="577" t="s">
        <v>256</v>
      </c>
      <c r="B1347" s="577" t="s">
        <v>401</v>
      </c>
      <c r="C1347" s="577" t="s">
        <v>402</v>
      </c>
      <c r="D1347" s="643" t="s">
        <v>256</v>
      </c>
      <c r="E1347" s="643">
        <v>8677.53</v>
      </c>
      <c r="F1347" s="644" t="s">
        <v>256</v>
      </c>
    </row>
    <row r="1348" spans="1:6" s="235" customFormat="1" ht="14.25" customHeight="1">
      <c r="A1348" s="575" t="s">
        <v>256</v>
      </c>
      <c r="B1348" s="575" t="s">
        <v>405</v>
      </c>
      <c r="C1348" s="575" t="s">
        <v>406</v>
      </c>
      <c r="D1348" s="641">
        <v>519182</v>
      </c>
      <c r="E1348" s="641">
        <v>438459.9</v>
      </c>
      <c r="F1348" s="642">
        <v>84.45</v>
      </c>
    </row>
    <row r="1349" spans="1:6" s="235" customFormat="1" ht="14.25" customHeight="1">
      <c r="A1349" s="577" t="s">
        <v>256</v>
      </c>
      <c r="B1349" s="577" t="s">
        <v>409</v>
      </c>
      <c r="C1349" s="577" t="s">
        <v>410</v>
      </c>
      <c r="D1349" s="643" t="s">
        <v>256</v>
      </c>
      <c r="E1349" s="643">
        <v>438459.9</v>
      </c>
      <c r="F1349" s="644" t="s">
        <v>256</v>
      </c>
    </row>
    <row r="1350" spans="1:6" s="235" customFormat="1" ht="14.25" customHeight="1">
      <c r="A1350" s="575" t="s">
        <v>256</v>
      </c>
      <c r="B1350" s="575" t="s">
        <v>452</v>
      </c>
      <c r="C1350" s="575" t="s">
        <v>453</v>
      </c>
      <c r="D1350" s="641">
        <v>67580</v>
      </c>
      <c r="E1350" s="641">
        <v>56354.2</v>
      </c>
      <c r="F1350" s="642">
        <v>83.39</v>
      </c>
    </row>
    <row r="1351" spans="1:6" s="235" customFormat="1" ht="14.25" customHeight="1">
      <c r="A1351" s="577" t="s">
        <v>256</v>
      </c>
      <c r="B1351" s="577" t="s">
        <v>454</v>
      </c>
      <c r="C1351" s="577" t="s">
        <v>455</v>
      </c>
      <c r="D1351" s="643" t="s">
        <v>256</v>
      </c>
      <c r="E1351" s="643">
        <v>24422.1</v>
      </c>
      <c r="F1351" s="644" t="s">
        <v>256</v>
      </c>
    </row>
    <row r="1352" spans="1:6" s="235" customFormat="1" ht="14.25" customHeight="1">
      <c r="A1352" s="577" t="s">
        <v>256</v>
      </c>
      <c r="B1352" s="577" t="s">
        <v>461</v>
      </c>
      <c r="C1352" s="577" t="s">
        <v>462</v>
      </c>
      <c r="D1352" s="643" t="s">
        <v>256</v>
      </c>
      <c r="E1352" s="643">
        <v>31932.1</v>
      </c>
      <c r="F1352" s="644" t="s">
        <v>256</v>
      </c>
    </row>
    <row r="1353" spans="1:6" s="235" customFormat="1" ht="14.25" customHeight="1">
      <c r="A1353" s="575" t="s">
        <v>256</v>
      </c>
      <c r="B1353" s="679" t="s">
        <v>1069</v>
      </c>
      <c r="C1353" s="680"/>
      <c r="D1353" s="641">
        <v>15000</v>
      </c>
      <c r="E1353" s="641">
        <v>12690.12</v>
      </c>
      <c r="F1353" s="642">
        <v>84.6</v>
      </c>
    </row>
    <row r="1354" spans="1:6" s="235" customFormat="1" ht="14.25" customHeight="1">
      <c r="A1354" s="575" t="s">
        <v>256</v>
      </c>
      <c r="B1354" s="679" t="s">
        <v>1070</v>
      </c>
      <c r="C1354" s="680"/>
      <c r="D1354" s="641">
        <v>15000</v>
      </c>
      <c r="E1354" s="641">
        <v>12690.12</v>
      </c>
      <c r="F1354" s="642">
        <v>84.6</v>
      </c>
    </row>
    <row r="1355" spans="1:6" s="235" customFormat="1" ht="14.25" customHeight="1">
      <c r="A1355" s="575" t="s">
        <v>256</v>
      </c>
      <c r="B1355" s="575" t="s">
        <v>415</v>
      </c>
      <c r="C1355" s="575" t="s">
        <v>416</v>
      </c>
      <c r="D1355" s="641">
        <v>15000</v>
      </c>
      <c r="E1355" s="641">
        <v>12690.12</v>
      </c>
      <c r="F1355" s="642">
        <v>84.6</v>
      </c>
    </row>
    <row r="1356" spans="1:6" s="235" customFormat="1" ht="14.25" customHeight="1">
      <c r="A1356" s="577" t="s">
        <v>256</v>
      </c>
      <c r="B1356" s="577" t="s">
        <v>421</v>
      </c>
      <c r="C1356" s="577" t="s">
        <v>422</v>
      </c>
      <c r="D1356" s="643" t="s">
        <v>256</v>
      </c>
      <c r="E1356" s="643">
        <v>12690.12</v>
      </c>
      <c r="F1356" s="644" t="s">
        <v>256</v>
      </c>
    </row>
    <row r="1357" spans="1:6" s="235" customFormat="1" ht="14.25" customHeight="1">
      <c r="A1357" s="575" t="s">
        <v>256</v>
      </c>
      <c r="B1357" s="679" t="s">
        <v>944</v>
      </c>
      <c r="C1357" s="680"/>
      <c r="D1357" s="641">
        <v>2615323</v>
      </c>
      <c r="E1357" s="641">
        <v>2552154.4</v>
      </c>
      <c r="F1357" s="642">
        <v>97.58</v>
      </c>
    </row>
    <row r="1358" spans="1:6" s="235" customFormat="1" ht="14.25" customHeight="1">
      <c r="A1358" s="575" t="s">
        <v>256</v>
      </c>
      <c r="B1358" s="679" t="s">
        <v>1072</v>
      </c>
      <c r="C1358" s="680"/>
      <c r="D1358" s="641">
        <v>2615323</v>
      </c>
      <c r="E1358" s="641">
        <v>2552154.4</v>
      </c>
      <c r="F1358" s="642">
        <v>97.58</v>
      </c>
    </row>
    <row r="1359" spans="1:6" s="235" customFormat="1" ht="14.25" customHeight="1">
      <c r="A1359" s="575" t="s">
        <v>256</v>
      </c>
      <c r="B1359" s="575" t="s">
        <v>405</v>
      </c>
      <c r="C1359" s="575" t="s">
        <v>406</v>
      </c>
      <c r="D1359" s="641">
        <v>47677</v>
      </c>
      <c r="E1359" s="641">
        <v>98198.03</v>
      </c>
      <c r="F1359" s="642">
        <v>205.97</v>
      </c>
    </row>
    <row r="1360" spans="1:6" s="235" customFormat="1" ht="14.25" customHeight="1">
      <c r="A1360" s="577" t="s">
        <v>256</v>
      </c>
      <c r="B1360" s="577" t="s">
        <v>407</v>
      </c>
      <c r="C1360" s="577" t="s">
        <v>408</v>
      </c>
      <c r="D1360" s="643" t="s">
        <v>256</v>
      </c>
      <c r="E1360" s="643">
        <v>4028.4</v>
      </c>
      <c r="F1360" s="644" t="s">
        <v>256</v>
      </c>
    </row>
    <row r="1361" spans="1:6" s="235" customFormat="1" ht="14.25" customHeight="1">
      <c r="A1361" s="577" t="s">
        <v>256</v>
      </c>
      <c r="B1361" s="577" t="s">
        <v>409</v>
      </c>
      <c r="C1361" s="577" t="s">
        <v>410</v>
      </c>
      <c r="D1361" s="643" t="s">
        <v>256</v>
      </c>
      <c r="E1361" s="643">
        <v>77716.63</v>
      </c>
      <c r="F1361" s="644" t="s">
        <v>256</v>
      </c>
    </row>
    <row r="1362" spans="1:6" s="235" customFormat="1" ht="14.25" customHeight="1">
      <c r="A1362" s="577" t="s">
        <v>256</v>
      </c>
      <c r="B1362" s="577" t="s">
        <v>411</v>
      </c>
      <c r="C1362" s="577" t="s">
        <v>412</v>
      </c>
      <c r="D1362" s="643" t="s">
        <v>256</v>
      </c>
      <c r="E1362" s="643">
        <v>16365</v>
      </c>
      <c r="F1362" s="644" t="s">
        <v>256</v>
      </c>
    </row>
    <row r="1363" spans="1:6" s="235" customFormat="1" ht="14.25" customHeight="1">
      <c r="A1363" s="577" t="s">
        <v>256</v>
      </c>
      <c r="B1363" s="577" t="s">
        <v>413</v>
      </c>
      <c r="C1363" s="577" t="s">
        <v>414</v>
      </c>
      <c r="D1363" s="643" t="s">
        <v>256</v>
      </c>
      <c r="E1363" s="643">
        <v>88</v>
      </c>
      <c r="F1363" s="644" t="s">
        <v>256</v>
      </c>
    </row>
    <row r="1364" spans="1:6" s="235" customFormat="1" ht="14.25" customHeight="1">
      <c r="A1364" s="575" t="s">
        <v>256</v>
      </c>
      <c r="B1364" s="575" t="s">
        <v>415</v>
      </c>
      <c r="C1364" s="575" t="s">
        <v>416</v>
      </c>
      <c r="D1364" s="641">
        <v>1551211</v>
      </c>
      <c r="E1364" s="641">
        <v>1566124.26</v>
      </c>
      <c r="F1364" s="642">
        <v>100.96</v>
      </c>
    </row>
    <row r="1365" spans="1:6" s="235" customFormat="1" ht="14.25" customHeight="1">
      <c r="A1365" s="577" t="s">
        <v>256</v>
      </c>
      <c r="B1365" s="577" t="s">
        <v>417</v>
      </c>
      <c r="C1365" s="577" t="s">
        <v>418</v>
      </c>
      <c r="D1365" s="643" t="s">
        <v>256</v>
      </c>
      <c r="E1365" s="643">
        <v>307971.16</v>
      </c>
      <c r="F1365" s="644" t="s">
        <v>256</v>
      </c>
    </row>
    <row r="1366" spans="1:6" s="235" customFormat="1" ht="14.25" customHeight="1">
      <c r="A1366" s="577" t="s">
        <v>256</v>
      </c>
      <c r="B1366" s="577" t="s">
        <v>419</v>
      </c>
      <c r="C1366" s="577" t="s">
        <v>420</v>
      </c>
      <c r="D1366" s="643" t="s">
        <v>256</v>
      </c>
      <c r="E1366" s="643">
        <v>663168.92</v>
      </c>
      <c r="F1366" s="644" t="s">
        <v>256</v>
      </c>
    </row>
    <row r="1367" spans="1:6" s="235" customFormat="1" ht="14.25" customHeight="1">
      <c r="A1367" s="577" t="s">
        <v>256</v>
      </c>
      <c r="B1367" s="577" t="s">
        <v>421</v>
      </c>
      <c r="C1367" s="577" t="s">
        <v>422</v>
      </c>
      <c r="D1367" s="643" t="s">
        <v>256</v>
      </c>
      <c r="E1367" s="643">
        <v>504304.43</v>
      </c>
      <c r="F1367" s="644" t="s">
        <v>256</v>
      </c>
    </row>
    <row r="1368" spans="1:6" s="235" customFormat="1" ht="14.25" customHeight="1">
      <c r="A1368" s="577" t="s">
        <v>256</v>
      </c>
      <c r="B1368" s="577" t="s">
        <v>423</v>
      </c>
      <c r="C1368" s="577" t="s">
        <v>424</v>
      </c>
      <c r="D1368" s="643" t="s">
        <v>256</v>
      </c>
      <c r="E1368" s="643">
        <v>32624.13</v>
      </c>
      <c r="F1368" s="644" t="s">
        <v>256</v>
      </c>
    </row>
    <row r="1369" spans="1:6" s="235" customFormat="1" ht="14.25" customHeight="1">
      <c r="A1369" s="577" t="s">
        <v>256</v>
      </c>
      <c r="B1369" s="577" t="s">
        <v>425</v>
      </c>
      <c r="C1369" s="577" t="s">
        <v>426</v>
      </c>
      <c r="D1369" s="643" t="s">
        <v>256</v>
      </c>
      <c r="E1369" s="643">
        <v>22050.52</v>
      </c>
      <c r="F1369" s="644" t="s">
        <v>256</v>
      </c>
    </row>
    <row r="1370" spans="1:6" s="235" customFormat="1" ht="14.25" customHeight="1">
      <c r="A1370" s="577" t="s">
        <v>256</v>
      </c>
      <c r="B1370" s="577" t="s">
        <v>427</v>
      </c>
      <c r="C1370" s="577" t="s">
        <v>428</v>
      </c>
      <c r="D1370" s="643" t="s">
        <v>256</v>
      </c>
      <c r="E1370" s="643">
        <v>36005.1</v>
      </c>
      <c r="F1370" s="644" t="s">
        <v>256</v>
      </c>
    </row>
    <row r="1371" spans="1:6" s="235" customFormat="1" ht="14.25" customHeight="1">
      <c r="A1371" s="575" t="s">
        <v>256</v>
      </c>
      <c r="B1371" s="575" t="s">
        <v>429</v>
      </c>
      <c r="C1371" s="575" t="s">
        <v>430</v>
      </c>
      <c r="D1371" s="641">
        <v>939151</v>
      </c>
      <c r="E1371" s="641">
        <v>836751.67</v>
      </c>
      <c r="F1371" s="642">
        <v>89.1</v>
      </c>
    </row>
    <row r="1372" spans="1:6" s="235" customFormat="1" ht="14.25" customHeight="1">
      <c r="A1372" s="577" t="s">
        <v>256</v>
      </c>
      <c r="B1372" s="577" t="s">
        <v>431</v>
      </c>
      <c r="C1372" s="577" t="s">
        <v>432</v>
      </c>
      <c r="D1372" s="643" t="s">
        <v>256</v>
      </c>
      <c r="E1372" s="643">
        <v>27658.67</v>
      </c>
      <c r="F1372" s="644" t="s">
        <v>256</v>
      </c>
    </row>
    <row r="1373" spans="1:6" s="235" customFormat="1" ht="14.25" customHeight="1">
      <c r="A1373" s="577" t="s">
        <v>256</v>
      </c>
      <c r="B1373" s="577" t="s">
        <v>433</v>
      </c>
      <c r="C1373" s="577" t="s">
        <v>434</v>
      </c>
      <c r="D1373" s="643" t="s">
        <v>256</v>
      </c>
      <c r="E1373" s="643">
        <v>248777.6</v>
      </c>
      <c r="F1373" s="644" t="s">
        <v>256</v>
      </c>
    </row>
    <row r="1374" spans="1:6" s="235" customFormat="1" ht="14.25" customHeight="1">
      <c r="A1374" s="577" t="s">
        <v>256</v>
      </c>
      <c r="B1374" s="577" t="s">
        <v>435</v>
      </c>
      <c r="C1374" s="577" t="s">
        <v>436</v>
      </c>
      <c r="D1374" s="643" t="s">
        <v>256</v>
      </c>
      <c r="E1374" s="643">
        <v>1585</v>
      </c>
      <c r="F1374" s="644" t="s">
        <v>256</v>
      </c>
    </row>
    <row r="1375" spans="1:6" s="235" customFormat="1" ht="14.25" customHeight="1">
      <c r="A1375" s="577" t="s">
        <v>256</v>
      </c>
      <c r="B1375" s="577" t="s">
        <v>437</v>
      </c>
      <c r="C1375" s="577" t="s">
        <v>438</v>
      </c>
      <c r="D1375" s="643" t="s">
        <v>256</v>
      </c>
      <c r="E1375" s="643">
        <v>136757.29</v>
      </c>
      <c r="F1375" s="644" t="s">
        <v>256</v>
      </c>
    </row>
    <row r="1376" spans="1:6" s="235" customFormat="1" ht="14.25" customHeight="1">
      <c r="A1376" s="577" t="s">
        <v>256</v>
      </c>
      <c r="B1376" s="577" t="s">
        <v>441</v>
      </c>
      <c r="C1376" s="577" t="s">
        <v>442</v>
      </c>
      <c r="D1376" s="643" t="s">
        <v>256</v>
      </c>
      <c r="E1376" s="643">
        <v>55780.89</v>
      </c>
      <c r="F1376" s="644" t="s">
        <v>256</v>
      </c>
    </row>
    <row r="1377" spans="1:6" s="235" customFormat="1" ht="14.25" customHeight="1">
      <c r="A1377" s="577" t="s">
        <v>256</v>
      </c>
      <c r="B1377" s="577" t="s">
        <v>443</v>
      </c>
      <c r="C1377" s="577" t="s">
        <v>444</v>
      </c>
      <c r="D1377" s="643" t="s">
        <v>256</v>
      </c>
      <c r="E1377" s="643">
        <v>30312.94</v>
      </c>
      <c r="F1377" s="644" t="s">
        <v>256</v>
      </c>
    </row>
    <row r="1378" spans="1:6" s="235" customFormat="1" ht="14.25" customHeight="1">
      <c r="A1378" s="577" t="s">
        <v>256</v>
      </c>
      <c r="B1378" s="577" t="s">
        <v>445</v>
      </c>
      <c r="C1378" s="577" t="s">
        <v>446</v>
      </c>
      <c r="D1378" s="643" t="s">
        <v>256</v>
      </c>
      <c r="E1378" s="643">
        <v>43530</v>
      </c>
      <c r="F1378" s="644" t="s">
        <v>256</v>
      </c>
    </row>
    <row r="1379" spans="1:6" s="235" customFormat="1" ht="14.25" customHeight="1">
      <c r="A1379" s="577" t="s">
        <v>256</v>
      </c>
      <c r="B1379" s="577" t="s">
        <v>447</v>
      </c>
      <c r="C1379" s="577" t="s">
        <v>448</v>
      </c>
      <c r="D1379" s="643" t="s">
        <v>256</v>
      </c>
      <c r="E1379" s="643">
        <v>292349.28</v>
      </c>
      <c r="F1379" s="644" t="s">
        <v>256</v>
      </c>
    </row>
    <row r="1380" spans="1:6" s="235" customFormat="1" ht="14.25" customHeight="1">
      <c r="A1380" s="575" t="s">
        <v>256</v>
      </c>
      <c r="B1380" s="575" t="s">
        <v>452</v>
      </c>
      <c r="C1380" s="575" t="s">
        <v>453</v>
      </c>
      <c r="D1380" s="641">
        <v>77284</v>
      </c>
      <c r="E1380" s="641">
        <v>51080.44</v>
      </c>
      <c r="F1380" s="642">
        <v>66.09</v>
      </c>
    </row>
    <row r="1381" spans="1:6" s="235" customFormat="1" ht="14.25" customHeight="1">
      <c r="A1381" s="577" t="s">
        <v>256</v>
      </c>
      <c r="B1381" s="577" t="s">
        <v>456</v>
      </c>
      <c r="C1381" s="577" t="s">
        <v>457</v>
      </c>
      <c r="D1381" s="643" t="s">
        <v>256</v>
      </c>
      <c r="E1381" s="643">
        <v>46125.94</v>
      </c>
      <c r="F1381" s="644" t="s">
        <v>256</v>
      </c>
    </row>
    <row r="1382" spans="1:6" s="235" customFormat="1" ht="14.25" customHeight="1">
      <c r="A1382" s="577" t="s">
        <v>256</v>
      </c>
      <c r="B1382" s="577" t="s">
        <v>458</v>
      </c>
      <c r="C1382" s="577" t="s">
        <v>459</v>
      </c>
      <c r="D1382" s="643" t="s">
        <v>256</v>
      </c>
      <c r="E1382" s="643">
        <v>0</v>
      </c>
      <c r="F1382" s="644" t="s">
        <v>256</v>
      </c>
    </row>
    <row r="1383" spans="1:6" s="235" customFormat="1" ht="14.25" customHeight="1">
      <c r="A1383" s="577" t="s">
        <v>256</v>
      </c>
      <c r="B1383" s="577" t="s">
        <v>460</v>
      </c>
      <c r="C1383" s="577" t="s">
        <v>113</v>
      </c>
      <c r="D1383" s="643" t="s">
        <v>256</v>
      </c>
      <c r="E1383" s="643">
        <v>0</v>
      </c>
      <c r="F1383" s="644" t="s">
        <v>256</v>
      </c>
    </row>
    <row r="1384" spans="1:6" s="235" customFormat="1" ht="14.25" customHeight="1">
      <c r="A1384" s="577" t="s">
        <v>256</v>
      </c>
      <c r="B1384" s="577" t="s">
        <v>461</v>
      </c>
      <c r="C1384" s="577" t="s">
        <v>462</v>
      </c>
      <c r="D1384" s="643" t="s">
        <v>256</v>
      </c>
      <c r="E1384" s="643">
        <v>792.5</v>
      </c>
      <c r="F1384" s="644" t="s">
        <v>256</v>
      </c>
    </row>
    <row r="1385" spans="1:6" s="235" customFormat="1" ht="14.25" customHeight="1">
      <c r="A1385" s="577" t="s">
        <v>256</v>
      </c>
      <c r="B1385" s="577" t="s">
        <v>464</v>
      </c>
      <c r="C1385" s="577" t="s">
        <v>453</v>
      </c>
      <c r="D1385" s="643" t="s">
        <v>256</v>
      </c>
      <c r="E1385" s="643">
        <v>4162</v>
      </c>
      <c r="F1385" s="644" t="s">
        <v>256</v>
      </c>
    </row>
    <row r="1386" spans="1:6" s="235" customFormat="1" ht="14.25" customHeight="1">
      <c r="A1386" s="575" t="s">
        <v>256</v>
      </c>
      <c r="B1386" s="679" t="s">
        <v>949</v>
      </c>
      <c r="C1386" s="680"/>
      <c r="D1386" s="641">
        <v>1922789</v>
      </c>
      <c r="E1386" s="641">
        <v>1901772.17</v>
      </c>
      <c r="F1386" s="642">
        <v>98.91</v>
      </c>
    </row>
    <row r="1387" spans="1:6" s="235" customFormat="1" ht="14.25" customHeight="1">
      <c r="A1387" s="575" t="s">
        <v>256</v>
      </c>
      <c r="B1387" s="679" t="s">
        <v>1090</v>
      </c>
      <c r="C1387" s="680"/>
      <c r="D1387" s="641">
        <v>3522</v>
      </c>
      <c r="E1387" s="641">
        <v>3521.52</v>
      </c>
      <c r="F1387" s="642">
        <v>99.99</v>
      </c>
    </row>
    <row r="1388" spans="1:6" s="235" customFormat="1" ht="14.25" customHeight="1">
      <c r="A1388" s="575" t="s">
        <v>256</v>
      </c>
      <c r="B1388" s="575" t="s">
        <v>452</v>
      </c>
      <c r="C1388" s="575" t="s">
        <v>453</v>
      </c>
      <c r="D1388" s="641">
        <v>3522</v>
      </c>
      <c r="E1388" s="641">
        <v>3521.52</v>
      </c>
      <c r="F1388" s="642">
        <v>99.99</v>
      </c>
    </row>
    <row r="1389" spans="1:6" s="235" customFormat="1" ht="14.25" customHeight="1">
      <c r="A1389" s="577" t="s">
        <v>256</v>
      </c>
      <c r="B1389" s="577" t="s">
        <v>458</v>
      </c>
      <c r="C1389" s="577" t="s">
        <v>459</v>
      </c>
      <c r="D1389" s="643" t="s">
        <v>256</v>
      </c>
      <c r="E1389" s="643">
        <v>3521.52</v>
      </c>
      <c r="F1389" s="644" t="s">
        <v>256</v>
      </c>
    </row>
    <row r="1390" spans="1:6" s="235" customFormat="1" ht="14.25" customHeight="1">
      <c r="A1390" s="575" t="s">
        <v>256</v>
      </c>
      <c r="B1390" s="679" t="s">
        <v>1074</v>
      </c>
      <c r="C1390" s="680"/>
      <c r="D1390" s="641">
        <v>1919267</v>
      </c>
      <c r="E1390" s="641">
        <v>1898250.65</v>
      </c>
      <c r="F1390" s="642">
        <v>98.9</v>
      </c>
    </row>
    <row r="1391" spans="1:6" s="235" customFormat="1" ht="14.25" customHeight="1">
      <c r="A1391" s="575" t="s">
        <v>256</v>
      </c>
      <c r="B1391" s="575" t="s">
        <v>386</v>
      </c>
      <c r="C1391" s="575" t="s">
        <v>387</v>
      </c>
      <c r="D1391" s="641">
        <v>1453016</v>
      </c>
      <c r="E1391" s="641">
        <v>1459443.08</v>
      </c>
      <c r="F1391" s="642">
        <v>100.44</v>
      </c>
    </row>
    <row r="1392" spans="1:6" s="235" customFormat="1" ht="14.25" customHeight="1">
      <c r="A1392" s="577" t="s">
        <v>256</v>
      </c>
      <c r="B1392" s="577" t="s">
        <v>388</v>
      </c>
      <c r="C1392" s="577" t="s">
        <v>389</v>
      </c>
      <c r="D1392" s="643" t="s">
        <v>256</v>
      </c>
      <c r="E1392" s="643">
        <v>1459443.08</v>
      </c>
      <c r="F1392" s="644" t="s">
        <v>256</v>
      </c>
    </row>
    <row r="1393" spans="1:6" s="235" customFormat="1" ht="14.25" customHeight="1">
      <c r="A1393" s="575" t="s">
        <v>256</v>
      </c>
      <c r="B1393" s="575" t="s">
        <v>392</v>
      </c>
      <c r="C1393" s="575" t="s">
        <v>393</v>
      </c>
      <c r="D1393" s="641">
        <v>52100</v>
      </c>
      <c r="E1393" s="641">
        <v>38644</v>
      </c>
      <c r="F1393" s="642">
        <v>74.17</v>
      </c>
    </row>
    <row r="1394" spans="1:6" s="235" customFormat="1" ht="14.25" customHeight="1">
      <c r="A1394" s="577" t="s">
        <v>256</v>
      </c>
      <c r="B1394" s="577" t="s">
        <v>394</v>
      </c>
      <c r="C1394" s="577" t="s">
        <v>393</v>
      </c>
      <c r="D1394" s="643" t="s">
        <v>256</v>
      </c>
      <c r="E1394" s="643">
        <v>38644</v>
      </c>
      <c r="F1394" s="644" t="s">
        <v>256</v>
      </c>
    </row>
    <row r="1395" spans="1:6" s="235" customFormat="1" ht="14.25" customHeight="1">
      <c r="A1395" s="575" t="s">
        <v>256</v>
      </c>
      <c r="B1395" s="575" t="s">
        <v>395</v>
      </c>
      <c r="C1395" s="575" t="s">
        <v>396</v>
      </c>
      <c r="D1395" s="641">
        <v>240463</v>
      </c>
      <c r="E1395" s="641">
        <v>241544.87</v>
      </c>
      <c r="F1395" s="642">
        <v>100.45</v>
      </c>
    </row>
    <row r="1396" spans="1:6" s="235" customFormat="1" ht="14.25" customHeight="1">
      <c r="A1396" s="577" t="s">
        <v>256</v>
      </c>
      <c r="B1396" s="577" t="s">
        <v>399</v>
      </c>
      <c r="C1396" s="577" t="s">
        <v>400</v>
      </c>
      <c r="D1396" s="643" t="s">
        <v>256</v>
      </c>
      <c r="E1396" s="643">
        <v>239755.65</v>
      </c>
      <c r="F1396" s="644" t="s">
        <v>256</v>
      </c>
    </row>
    <row r="1397" spans="1:6" s="235" customFormat="1" ht="14.25" customHeight="1">
      <c r="A1397" s="577" t="s">
        <v>256</v>
      </c>
      <c r="B1397" s="577" t="s">
        <v>401</v>
      </c>
      <c r="C1397" s="577" t="s">
        <v>402</v>
      </c>
      <c r="D1397" s="643" t="s">
        <v>256</v>
      </c>
      <c r="E1397" s="643">
        <v>1789.22</v>
      </c>
      <c r="F1397" s="644" t="s">
        <v>256</v>
      </c>
    </row>
    <row r="1398" spans="1:6" s="235" customFormat="1" ht="14.25" customHeight="1">
      <c r="A1398" s="575" t="s">
        <v>256</v>
      </c>
      <c r="B1398" s="575" t="s">
        <v>405</v>
      </c>
      <c r="C1398" s="575" t="s">
        <v>406</v>
      </c>
      <c r="D1398" s="641">
        <v>162200</v>
      </c>
      <c r="E1398" s="641">
        <v>148227.44</v>
      </c>
      <c r="F1398" s="642">
        <v>91.39</v>
      </c>
    </row>
    <row r="1399" spans="1:6" s="235" customFormat="1" ht="14.25" customHeight="1">
      <c r="A1399" s="577" t="s">
        <v>256</v>
      </c>
      <c r="B1399" s="577" t="s">
        <v>409</v>
      </c>
      <c r="C1399" s="577" t="s">
        <v>410</v>
      </c>
      <c r="D1399" s="643" t="s">
        <v>256</v>
      </c>
      <c r="E1399" s="643">
        <v>148227.44</v>
      </c>
      <c r="F1399" s="644" t="s">
        <v>256</v>
      </c>
    </row>
    <row r="1400" spans="1:6" s="235" customFormat="1" ht="14.25" customHeight="1">
      <c r="A1400" s="575" t="s">
        <v>256</v>
      </c>
      <c r="B1400" s="575" t="s">
        <v>429</v>
      </c>
      <c r="C1400" s="575" t="s">
        <v>430</v>
      </c>
      <c r="D1400" s="641">
        <v>3145</v>
      </c>
      <c r="E1400" s="641">
        <v>2340.3</v>
      </c>
      <c r="F1400" s="642">
        <v>74.41</v>
      </c>
    </row>
    <row r="1401" spans="1:6" s="235" customFormat="1" ht="14.25" customHeight="1">
      <c r="A1401" s="577" t="s">
        <v>256</v>
      </c>
      <c r="B1401" s="577" t="s">
        <v>443</v>
      </c>
      <c r="C1401" s="577" t="s">
        <v>444</v>
      </c>
      <c r="D1401" s="643" t="s">
        <v>256</v>
      </c>
      <c r="E1401" s="643">
        <v>2340.3</v>
      </c>
      <c r="F1401" s="644" t="s">
        <v>256</v>
      </c>
    </row>
    <row r="1402" spans="1:6" s="235" customFormat="1" ht="14.25" customHeight="1">
      <c r="A1402" s="575" t="s">
        <v>256</v>
      </c>
      <c r="B1402" s="575" t="s">
        <v>452</v>
      </c>
      <c r="C1402" s="575" t="s">
        <v>453</v>
      </c>
      <c r="D1402" s="641">
        <v>8343</v>
      </c>
      <c r="E1402" s="641">
        <v>8050.96</v>
      </c>
      <c r="F1402" s="642">
        <v>96.5</v>
      </c>
    </row>
    <row r="1403" spans="1:6" s="235" customFormat="1" ht="14.25" customHeight="1">
      <c r="A1403" s="577" t="s">
        <v>256</v>
      </c>
      <c r="B1403" s="577" t="s">
        <v>461</v>
      </c>
      <c r="C1403" s="577" t="s">
        <v>462</v>
      </c>
      <c r="D1403" s="643" t="s">
        <v>256</v>
      </c>
      <c r="E1403" s="643">
        <v>8050.96</v>
      </c>
      <c r="F1403" s="644" t="s">
        <v>256</v>
      </c>
    </row>
    <row r="1404" spans="1:6" s="235" customFormat="1" ht="14.25" customHeight="1">
      <c r="A1404" s="575" t="s">
        <v>256</v>
      </c>
      <c r="B1404" s="679" t="s">
        <v>951</v>
      </c>
      <c r="C1404" s="680"/>
      <c r="D1404" s="641">
        <v>22215</v>
      </c>
      <c r="E1404" s="641">
        <v>20424.13</v>
      </c>
      <c r="F1404" s="642">
        <v>91.94</v>
      </c>
    </row>
    <row r="1405" spans="1:6" s="235" customFormat="1" ht="14.25" customHeight="1">
      <c r="A1405" s="575" t="s">
        <v>256</v>
      </c>
      <c r="B1405" s="679" t="s">
        <v>1215</v>
      </c>
      <c r="C1405" s="680"/>
      <c r="D1405" s="641">
        <v>22215</v>
      </c>
      <c r="E1405" s="641">
        <v>20424.13</v>
      </c>
      <c r="F1405" s="642">
        <v>91.94</v>
      </c>
    </row>
    <row r="1406" spans="1:6" s="235" customFormat="1" ht="14.25" customHeight="1">
      <c r="A1406" s="575" t="s">
        <v>256</v>
      </c>
      <c r="B1406" s="575" t="s">
        <v>415</v>
      </c>
      <c r="C1406" s="575" t="s">
        <v>416</v>
      </c>
      <c r="D1406" s="641">
        <v>22215</v>
      </c>
      <c r="E1406" s="641">
        <v>20424.13</v>
      </c>
      <c r="F1406" s="642">
        <v>91.94</v>
      </c>
    </row>
    <row r="1407" spans="1:6" s="235" customFormat="1" ht="14.25" customHeight="1">
      <c r="A1407" s="577" t="s">
        <v>256</v>
      </c>
      <c r="B1407" s="577" t="s">
        <v>417</v>
      </c>
      <c r="C1407" s="577" t="s">
        <v>418</v>
      </c>
      <c r="D1407" s="643" t="s">
        <v>256</v>
      </c>
      <c r="E1407" s="643">
        <v>9241.63</v>
      </c>
      <c r="F1407" s="644" t="s">
        <v>256</v>
      </c>
    </row>
    <row r="1408" spans="1:6" s="235" customFormat="1" ht="14.25" customHeight="1">
      <c r="A1408" s="577" t="s">
        <v>256</v>
      </c>
      <c r="B1408" s="577" t="s">
        <v>425</v>
      </c>
      <c r="C1408" s="577" t="s">
        <v>426</v>
      </c>
      <c r="D1408" s="643" t="s">
        <v>256</v>
      </c>
      <c r="E1408" s="643">
        <v>11182.5</v>
      </c>
      <c r="F1408" s="644" t="s">
        <v>256</v>
      </c>
    </row>
    <row r="1409" spans="1:6" s="235" customFormat="1" ht="14.25" customHeight="1">
      <c r="A1409" s="575" t="s">
        <v>1102</v>
      </c>
      <c r="B1409" s="575" t="s">
        <v>961</v>
      </c>
      <c r="C1409" s="575" t="s">
        <v>1218</v>
      </c>
      <c r="D1409" s="641">
        <v>63884</v>
      </c>
      <c r="E1409" s="641">
        <v>58536.51</v>
      </c>
      <c r="F1409" s="642">
        <v>91.63</v>
      </c>
    </row>
    <row r="1410" spans="1:6" s="235" customFormat="1" ht="14.25" customHeight="1">
      <c r="A1410" s="575" t="s">
        <v>256</v>
      </c>
      <c r="B1410" s="679" t="s">
        <v>942</v>
      </c>
      <c r="C1410" s="680"/>
      <c r="D1410" s="641">
        <v>41964</v>
      </c>
      <c r="E1410" s="641">
        <v>39176.51</v>
      </c>
      <c r="F1410" s="642">
        <v>93.36</v>
      </c>
    </row>
    <row r="1411" spans="1:6" s="235" customFormat="1" ht="14.25" customHeight="1">
      <c r="A1411" s="575" t="s">
        <v>256</v>
      </c>
      <c r="B1411" s="679" t="s">
        <v>943</v>
      </c>
      <c r="C1411" s="680"/>
      <c r="D1411" s="641">
        <v>41964</v>
      </c>
      <c r="E1411" s="641">
        <v>39176.51</v>
      </c>
      <c r="F1411" s="642">
        <v>93.36</v>
      </c>
    </row>
    <row r="1412" spans="1:6" s="235" customFormat="1" ht="14.25" customHeight="1">
      <c r="A1412" s="575" t="s">
        <v>256</v>
      </c>
      <c r="B1412" s="575" t="s">
        <v>386</v>
      </c>
      <c r="C1412" s="575" t="s">
        <v>387</v>
      </c>
      <c r="D1412" s="641">
        <v>26375</v>
      </c>
      <c r="E1412" s="641">
        <v>25876.27</v>
      </c>
      <c r="F1412" s="642">
        <v>98.11</v>
      </c>
    </row>
    <row r="1413" spans="1:6" s="235" customFormat="1" ht="14.25" customHeight="1">
      <c r="A1413" s="577" t="s">
        <v>256</v>
      </c>
      <c r="B1413" s="577" t="s">
        <v>388</v>
      </c>
      <c r="C1413" s="577" t="s">
        <v>389</v>
      </c>
      <c r="D1413" s="643" t="s">
        <v>256</v>
      </c>
      <c r="E1413" s="643">
        <v>25876.27</v>
      </c>
      <c r="F1413" s="644" t="s">
        <v>256</v>
      </c>
    </row>
    <row r="1414" spans="1:6" s="235" customFormat="1" ht="14.25" customHeight="1">
      <c r="A1414" s="575" t="s">
        <v>256</v>
      </c>
      <c r="B1414" s="575" t="s">
        <v>392</v>
      </c>
      <c r="C1414" s="575" t="s">
        <v>393</v>
      </c>
      <c r="D1414" s="641">
        <v>2000</v>
      </c>
      <c r="E1414" s="641">
        <v>2000</v>
      </c>
      <c r="F1414" s="642">
        <v>100</v>
      </c>
    </row>
    <row r="1415" spans="1:6" s="235" customFormat="1" ht="14.25" customHeight="1">
      <c r="A1415" s="577" t="s">
        <v>256</v>
      </c>
      <c r="B1415" s="577" t="s">
        <v>394</v>
      </c>
      <c r="C1415" s="577" t="s">
        <v>393</v>
      </c>
      <c r="D1415" s="643" t="s">
        <v>256</v>
      </c>
      <c r="E1415" s="643">
        <v>2000</v>
      </c>
      <c r="F1415" s="644" t="s">
        <v>256</v>
      </c>
    </row>
    <row r="1416" spans="1:6" s="235" customFormat="1" ht="14.25" customHeight="1">
      <c r="A1416" s="575" t="s">
        <v>256</v>
      </c>
      <c r="B1416" s="575" t="s">
        <v>395</v>
      </c>
      <c r="C1416" s="575" t="s">
        <v>396</v>
      </c>
      <c r="D1416" s="641">
        <v>4437</v>
      </c>
      <c r="E1416" s="641">
        <v>4292.24</v>
      </c>
      <c r="F1416" s="642">
        <v>96.74</v>
      </c>
    </row>
    <row r="1417" spans="1:6" s="235" customFormat="1" ht="14.25" customHeight="1">
      <c r="A1417" s="577" t="s">
        <v>256</v>
      </c>
      <c r="B1417" s="577" t="s">
        <v>399</v>
      </c>
      <c r="C1417" s="577" t="s">
        <v>400</v>
      </c>
      <c r="D1417" s="643" t="s">
        <v>256</v>
      </c>
      <c r="E1417" s="643">
        <v>4237.25</v>
      </c>
      <c r="F1417" s="644" t="s">
        <v>256</v>
      </c>
    </row>
    <row r="1418" spans="1:6" s="235" customFormat="1" ht="14.25" customHeight="1">
      <c r="A1418" s="577" t="s">
        <v>256</v>
      </c>
      <c r="B1418" s="577" t="s">
        <v>401</v>
      </c>
      <c r="C1418" s="577" t="s">
        <v>402</v>
      </c>
      <c r="D1418" s="643" t="s">
        <v>256</v>
      </c>
      <c r="E1418" s="643">
        <v>54.99</v>
      </c>
      <c r="F1418" s="644" t="s">
        <v>256</v>
      </c>
    </row>
    <row r="1419" spans="1:6" s="235" customFormat="1" ht="14.25" customHeight="1">
      <c r="A1419" s="575" t="s">
        <v>256</v>
      </c>
      <c r="B1419" s="575" t="s">
        <v>405</v>
      </c>
      <c r="C1419" s="575" t="s">
        <v>406</v>
      </c>
      <c r="D1419" s="641">
        <v>9152</v>
      </c>
      <c r="E1419" s="641">
        <v>7008</v>
      </c>
      <c r="F1419" s="642">
        <v>76.57</v>
      </c>
    </row>
    <row r="1420" spans="1:6" s="235" customFormat="1" ht="14.25" customHeight="1">
      <c r="A1420" s="577" t="s">
        <v>256</v>
      </c>
      <c r="B1420" s="577" t="s">
        <v>409</v>
      </c>
      <c r="C1420" s="577" t="s">
        <v>410</v>
      </c>
      <c r="D1420" s="643" t="s">
        <v>256</v>
      </c>
      <c r="E1420" s="643">
        <v>7008</v>
      </c>
      <c r="F1420" s="644" t="s">
        <v>256</v>
      </c>
    </row>
    <row r="1421" spans="1:6" s="235" customFormat="1" ht="14.25" customHeight="1">
      <c r="A1421" s="575" t="s">
        <v>256</v>
      </c>
      <c r="B1421" s="679" t="s">
        <v>949</v>
      </c>
      <c r="C1421" s="680"/>
      <c r="D1421" s="641">
        <v>21920</v>
      </c>
      <c r="E1421" s="641">
        <v>19360</v>
      </c>
      <c r="F1421" s="642">
        <v>88.32</v>
      </c>
    </row>
    <row r="1422" spans="1:6" s="235" customFormat="1" ht="14.25" customHeight="1">
      <c r="A1422" s="575" t="s">
        <v>256</v>
      </c>
      <c r="B1422" s="679" t="s">
        <v>1089</v>
      </c>
      <c r="C1422" s="680"/>
      <c r="D1422" s="641">
        <v>21920</v>
      </c>
      <c r="E1422" s="641">
        <v>19360</v>
      </c>
      <c r="F1422" s="642">
        <v>88.32</v>
      </c>
    </row>
    <row r="1423" spans="1:6" s="235" customFormat="1" ht="14.25" customHeight="1">
      <c r="A1423" s="575" t="s">
        <v>256</v>
      </c>
      <c r="B1423" s="575" t="s">
        <v>415</v>
      </c>
      <c r="C1423" s="575" t="s">
        <v>416</v>
      </c>
      <c r="D1423" s="641">
        <v>21920</v>
      </c>
      <c r="E1423" s="641">
        <v>19360</v>
      </c>
      <c r="F1423" s="642">
        <v>88.32</v>
      </c>
    </row>
    <row r="1424" spans="1:6" s="235" customFormat="1" ht="14.25" customHeight="1">
      <c r="A1424" s="577" t="s">
        <v>256</v>
      </c>
      <c r="B1424" s="577" t="s">
        <v>417</v>
      </c>
      <c r="C1424" s="577" t="s">
        <v>418</v>
      </c>
      <c r="D1424" s="643" t="s">
        <v>256</v>
      </c>
      <c r="E1424" s="643">
        <v>10858.5</v>
      </c>
      <c r="F1424" s="644" t="s">
        <v>256</v>
      </c>
    </row>
    <row r="1425" spans="1:6" s="235" customFormat="1" ht="14.25" customHeight="1">
      <c r="A1425" s="577" t="s">
        <v>256</v>
      </c>
      <c r="B1425" s="577" t="s">
        <v>425</v>
      </c>
      <c r="C1425" s="577" t="s">
        <v>426</v>
      </c>
      <c r="D1425" s="643" t="s">
        <v>256</v>
      </c>
      <c r="E1425" s="643">
        <v>8501.5</v>
      </c>
      <c r="F1425" s="644" t="s">
        <v>256</v>
      </c>
    </row>
    <row r="1426" spans="1:6" s="235" customFormat="1" ht="14.25" customHeight="1">
      <c r="A1426" s="575" t="s">
        <v>1102</v>
      </c>
      <c r="B1426" s="575" t="s">
        <v>963</v>
      </c>
      <c r="C1426" s="575" t="s">
        <v>1219</v>
      </c>
      <c r="D1426" s="641">
        <v>376263</v>
      </c>
      <c r="E1426" s="641">
        <v>347810.98</v>
      </c>
      <c r="F1426" s="642">
        <v>92.44</v>
      </c>
    </row>
    <row r="1427" spans="1:6" s="235" customFormat="1" ht="14.25" customHeight="1">
      <c r="A1427" s="575" t="s">
        <v>256</v>
      </c>
      <c r="B1427" s="679" t="s">
        <v>942</v>
      </c>
      <c r="C1427" s="680"/>
      <c r="D1427" s="641">
        <v>320756</v>
      </c>
      <c r="E1427" s="641">
        <v>292304.73</v>
      </c>
      <c r="F1427" s="642">
        <v>91.13</v>
      </c>
    </row>
    <row r="1428" spans="1:6" s="235" customFormat="1" ht="14.25" customHeight="1">
      <c r="A1428" s="575" t="s">
        <v>256</v>
      </c>
      <c r="B1428" s="679" t="s">
        <v>943</v>
      </c>
      <c r="C1428" s="680"/>
      <c r="D1428" s="641">
        <v>320756</v>
      </c>
      <c r="E1428" s="641">
        <v>292304.73</v>
      </c>
      <c r="F1428" s="642">
        <v>91.13</v>
      </c>
    </row>
    <row r="1429" spans="1:6" s="235" customFormat="1" ht="14.25" customHeight="1">
      <c r="A1429" s="575" t="s">
        <v>256</v>
      </c>
      <c r="B1429" s="575" t="s">
        <v>386</v>
      </c>
      <c r="C1429" s="575" t="s">
        <v>387</v>
      </c>
      <c r="D1429" s="641">
        <v>242500</v>
      </c>
      <c r="E1429" s="641">
        <v>224485.77</v>
      </c>
      <c r="F1429" s="642">
        <v>92.57</v>
      </c>
    </row>
    <row r="1430" spans="1:6" s="235" customFormat="1" ht="14.25" customHeight="1">
      <c r="A1430" s="577" t="s">
        <v>256</v>
      </c>
      <c r="B1430" s="577" t="s">
        <v>388</v>
      </c>
      <c r="C1430" s="577" t="s">
        <v>389</v>
      </c>
      <c r="D1430" s="643" t="s">
        <v>256</v>
      </c>
      <c r="E1430" s="643">
        <v>224485.77</v>
      </c>
      <c r="F1430" s="644" t="s">
        <v>256</v>
      </c>
    </row>
    <row r="1431" spans="1:6" s="235" customFormat="1" ht="14.25" customHeight="1">
      <c r="A1431" s="575" t="s">
        <v>256</v>
      </c>
      <c r="B1431" s="575" t="s">
        <v>392</v>
      </c>
      <c r="C1431" s="575" t="s">
        <v>393</v>
      </c>
      <c r="D1431" s="641">
        <v>18000</v>
      </c>
      <c r="E1431" s="641">
        <v>14000</v>
      </c>
      <c r="F1431" s="642">
        <v>77.78</v>
      </c>
    </row>
    <row r="1432" spans="1:6" s="235" customFormat="1" ht="14.25" customHeight="1">
      <c r="A1432" s="577" t="s">
        <v>256</v>
      </c>
      <c r="B1432" s="577" t="s">
        <v>394</v>
      </c>
      <c r="C1432" s="577" t="s">
        <v>393</v>
      </c>
      <c r="D1432" s="643" t="s">
        <v>256</v>
      </c>
      <c r="E1432" s="643">
        <v>14000</v>
      </c>
      <c r="F1432" s="644" t="s">
        <v>256</v>
      </c>
    </row>
    <row r="1433" spans="1:6" s="235" customFormat="1" ht="14.25" customHeight="1">
      <c r="A1433" s="575" t="s">
        <v>256</v>
      </c>
      <c r="B1433" s="575" t="s">
        <v>395</v>
      </c>
      <c r="C1433" s="575" t="s">
        <v>396</v>
      </c>
      <c r="D1433" s="641">
        <v>40056</v>
      </c>
      <c r="E1433" s="641">
        <v>37184.66</v>
      </c>
      <c r="F1433" s="642">
        <v>92.83</v>
      </c>
    </row>
    <row r="1434" spans="1:6" s="235" customFormat="1" ht="14.25" customHeight="1">
      <c r="A1434" s="577" t="s">
        <v>256</v>
      </c>
      <c r="B1434" s="577" t="s">
        <v>399</v>
      </c>
      <c r="C1434" s="577" t="s">
        <v>400</v>
      </c>
      <c r="D1434" s="643" t="s">
        <v>256</v>
      </c>
      <c r="E1434" s="643">
        <v>36833.78</v>
      </c>
      <c r="F1434" s="644" t="s">
        <v>256</v>
      </c>
    </row>
    <row r="1435" spans="1:6" s="235" customFormat="1" ht="14.25" customHeight="1">
      <c r="A1435" s="577" t="s">
        <v>256</v>
      </c>
      <c r="B1435" s="577" t="s">
        <v>401</v>
      </c>
      <c r="C1435" s="577" t="s">
        <v>402</v>
      </c>
      <c r="D1435" s="643" t="s">
        <v>256</v>
      </c>
      <c r="E1435" s="643">
        <v>350.88</v>
      </c>
      <c r="F1435" s="644" t="s">
        <v>256</v>
      </c>
    </row>
    <row r="1436" spans="1:6" s="235" customFormat="1" ht="14.25" customHeight="1">
      <c r="A1436" s="575" t="s">
        <v>256</v>
      </c>
      <c r="B1436" s="575" t="s">
        <v>405</v>
      </c>
      <c r="C1436" s="575" t="s">
        <v>406</v>
      </c>
      <c r="D1436" s="641">
        <v>20200</v>
      </c>
      <c r="E1436" s="641">
        <v>16634.3</v>
      </c>
      <c r="F1436" s="642">
        <v>82.35</v>
      </c>
    </row>
    <row r="1437" spans="1:6" s="235" customFormat="1" ht="14.25" customHeight="1">
      <c r="A1437" s="577" t="s">
        <v>256</v>
      </c>
      <c r="B1437" s="577" t="s">
        <v>409</v>
      </c>
      <c r="C1437" s="577" t="s">
        <v>410</v>
      </c>
      <c r="D1437" s="643" t="s">
        <v>256</v>
      </c>
      <c r="E1437" s="643">
        <v>16634.3</v>
      </c>
      <c r="F1437" s="644" t="s">
        <v>256</v>
      </c>
    </row>
    <row r="1438" spans="1:6" s="235" customFormat="1" ht="14.25" customHeight="1">
      <c r="A1438" s="575" t="s">
        <v>256</v>
      </c>
      <c r="B1438" s="679" t="s">
        <v>949</v>
      </c>
      <c r="C1438" s="680"/>
      <c r="D1438" s="641">
        <v>55507</v>
      </c>
      <c r="E1438" s="641">
        <v>55506.25</v>
      </c>
      <c r="F1438" s="642">
        <v>100</v>
      </c>
    </row>
    <row r="1439" spans="1:6" s="235" customFormat="1" ht="14.25" customHeight="1">
      <c r="A1439" s="575" t="s">
        <v>256</v>
      </c>
      <c r="B1439" s="679" t="s">
        <v>1089</v>
      </c>
      <c r="C1439" s="680"/>
      <c r="D1439" s="641">
        <v>39200</v>
      </c>
      <c r="E1439" s="641">
        <v>39200</v>
      </c>
      <c r="F1439" s="642">
        <v>100</v>
      </c>
    </row>
    <row r="1440" spans="1:6" s="235" customFormat="1" ht="14.25" customHeight="1">
      <c r="A1440" s="575" t="s">
        <v>256</v>
      </c>
      <c r="B1440" s="575" t="s">
        <v>405</v>
      </c>
      <c r="C1440" s="575" t="s">
        <v>406</v>
      </c>
      <c r="D1440" s="641">
        <v>5300</v>
      </c>
      <c r="E1440" s="641">
        <v>241</v>
      </c>
      <c r="F1440" s="642">
        <v>4.55</v>
      </c>
    </row>
    <row r="1441" spans="1:6" s="235" customFormat="1" ht="14.25" customHeight="1">
      <c r="A1441" s="577" t="s">
        <v>256</v>
      </c>
      <c r="B1441" s="577" t="s">
        <v>407</v>
      </c>
      <c r="C1441" s="577" t="s">
        <v>408</v>
      </c>
      <c r="D1441" s="643" t="s">
        <v>256</v>
      </c>
      <c r="E1441" s="643">
        <v>241</v>
      </c>
      <c r="F1441" s="644" t="s">
        <v>256</v>
      </c>
    </row>
    <row r="1442" spans="1:6" s="235" customFormat="1" ht="14.25" customHeight="1">
      <c r="A1442" s="577" t="s">
        <v>256</v>
      </c>
      <c r="B1442" s="577" t="s">
        <v>411</v>
      </c>
      <c r="C1442" s="577" t="s">
        <v>412</v>
      </c>
      <c r="D1442" s="643" t="s">
        <v>256</v>
      </c>
      <c r="E1442" s="643">
        <v>0</v>
      </c>
      <c r="F1442" s="644" t="s">
        <v>256</v>
      </c>
    </row>
    <row r="1443" spans="1:6" s="235" customFormat="1" ht="14.25" customHeight="1">
      <c r="A1443" s="575" t="s">
        <v>256</v>
      </c>
      <c r="B1443" s="575" t="s">
        <v>415</v>
      </c>
      <c r="C1443" s="575" t="s">
        <v>416</v>
      </c>
      <c r="D1443" s="641">
        <v>24075</v>
      </c>
      <c r="E1443" s="641">
        <v>29134</v>
      </c>
      <c r="F1443" s="642">
        <v>121.01</v>
      </c>
    </row>
    <row r="1444" spans="1:6" s="235" customFormat="1" ht="14.25" customHeight="1">
      <c r="A1444" s="577" t="s">
        <v>256</v>
      </c>
      <c r="B1444" s="577" t="s">
        <v>417</v>
      </c>
      <c r="C1444" s="577" t="s">
        <v>418</v>
      </c>
      <c r="D1444" s="643" t="s">
        <v>256</v>
      </c>
      <c r="E1444" s="643">
        <v>6549.8</v>
      </c>
      <c r="F1444" s="644" t="s">
        <v>256</v>
      </c>
    </row>
    <row r="1445" spans="1:6" s="235" customFormat="1" ht="14.25" customHeight="1">
      <c r="A1445" s="577" t="s">
        <v>256</v>
      </c>
      <c r="B1445" s="577" t="s">
        <v>425</v>
      </c>
      <c r="C1445" s="577" t="s">
        <v>426</v>
      </c>
      <c r="D1445" s="643" t="s">
        <v>256</v>
      </c>
      <c r="E1445" s="643">
        <v>22584.2</v>
      </c>
      <c r="F1445" s="644" t="s">
        <v>256</v>
      </c>
    </row>
    <row r="1446" spans="1:6" s="235" customFormat="1" ht="14.25" customHeight="1">
      <c r="A1446" s="575" t="s">
        <v>256</v>
      </c>
      <c r="B1446" s="575" t="s">
        <v>546</v>
      </c>
      <c r="C1446" s="575" t="s">
        <v>547</v>
      </c>
      <c r="D1446" s="641">
        <v>9825</v>
      </c>
      <c r="E1446" s="641">
        <v>9825</v>
      </c>
      <c r="F1446" s="642">
        <v>100</v>
      </c>
    </row>
    <row r="1447" spans="1:6" s="235" customFormat="1" ht="14.25" customHeight="1">
      <c r="A1447" s="577" t="s">
        <v>256</v>
      </c>
      <c r="B1447" s="577" t="s">
        <v>553</v>
      </c>
      <c r="C1447" s="577" t="s">
        <v>378</v>
      </c>
      <c r="D1447" s="643" t="s">
        <v>256</v>
      </c>
      <c r="E1447" s="643">
        <v>9825</v>
      </c>
      <c r="F1447" s="644" t="s">
        <v>256</v>
      </c>
    </row>
    <row r="1448" spans="1:6" s="235" customFormat="1" ht="14.25" customHeight="1">
      <c r="A1448" s="575" t="s">
        <v>256</v>
      </c>
      <c r="B1448" s="679" t="s">
        <v>1074</v>
      </c>
      <c r="C1448" s="680"/>
      <c r="D1448" s="641">
        <v>16307</v>
      </c>
      <c r="E1448" s="641">
        <v>16306.25</v>
      </c>
      <c r="F1448" s="642">
        <v>100</v>
      </c>
    </row>
    <row r="1449" spans="1:6" s="235" customFormat="1" ht="14.25" customHeight="1">
      <c r="A1449" s="575" t="s">
        <v>256</v>
      </c>
      <c r="B1449" s="575" t="s">
        <v>386</v>
      </c>
      <c r="C1449" s="575" t="s">
        <v>387</v>
      </c>
      <c r="D1449" s="641">
        <v>11250</v>
      </c>
      <c r="E1449" s="641">
        <v>11250</v>
      </c>
      <c r="F1449" s="642">
        <v>100</v>
      </c>
    </row>
    <row r="1450" spans="1:6" s="235" customFormat="1" ht="14.25" customHeight="1">
      <c r="A1450" s="577" t="s">
        <v>256</v>
      </c>
      <c r="B1450" s="577" t="s">
        <v>388</v>
      </c>
      <c r="C1450" s="577" t="s">
        <v>389</v>
      </c>
      <c r="D1450" s="643" t="s">
        <v>256</v>
      </c>
      <c r="E1450" s="643">
        <v>11250</v>
      </c>
      <c r="F1450" s="644" t="s">
        <v>256</v>
      </c>
    </row>
    <row r="1451" spans="1:6" s="235" customFormat="1" ht="14.25" customHeight="1">
      <c r="A1451" s="575" t="s">
        <v>256</v>
      </c>
      <c r="B1451" s="575" t="s">
        <v>392</v>
      </c>
      <c r="C1451" s="575" t="s">
        <v>393</v>
      </c>
      <c r="D1451" s="641">
        <v>2000</v>
      </c>
      <c r="E1451" s="641">
        <v>2000</v>
      </c>
      <c r="F1451" s="642">
        <v>100</v>
      </c>
    </row>
    <row r="1452" spans="1:6" s="235" customFormat="1" ht="14.25" customHeight="1">
      <c r="A1452" s="577" t="s">
        <v>256</v>
      </c>
      <c r="B1452" s="577" t="s">
        <v>394</v>
      </c>
      <c r="C1452" s="577" t="s">
        <v>393</v>
      </c>
      <c r="D1452" s="643" t="s">
        <v>256</v>
      </c>
      <c r="E1452" s="643">
        <v>2000</v>
      </c>
      <c r="F1452" s="644" t="s">
        <v>256</v>
      </c>
    </row>
    <row r="1453" spans="1:6" s="235" customFormat="1" ht="14.25" customHeight="1">
      <c r="A1453" s="575" t="s">
        <v>256</v>
      </c>
      <c r="B1453" s="575" t="s">
        <v>395</v>
      </c>
      <c r="C1453" s="575" t="s">
        <v>396</v>
      </c>
      <c r="D1453" s="641">
        <v>1857</v>
      </c>
      <c r="E1453" s="641">
        <v>1856.25</v>
      </c>
      <c r="F1453" s="642">
        <v>99.96</v>
      </c>
    </row>
    <row r="1454" spans="1:6" s="235" customFormat="1" ht="14.25" customHeight="1">
      <c r="A1454" s="577" t="s">
        <v>256</v>
      </c>
      <c r="B1454" s="577" t="s">
        <v>399</v>
      </c>
      <c r="C1454" s="577" t="s">
        <v>400</v>
      </c>
      <c r="D1454" s="643" t="s">
        <v>256</v>
      </c>
      <c r="E1454" s="643">
        <v>1856.25</v>
      </c>
      <c r="F1454" s="644" t="s">
        <v>256</v>
      </c>
    </row>
    <row r="1455" spans="1:6" s="235" customFormat="1" ht="14.25" customHeight="1">
      <c r="A1455" s="575" t="s">
        <v>256</v>
      </c>
      <c r="B1455" s="575" t="s">
        <v>405</v>
      </c>
      <c r="C1455" s="575" t="s">
        <v>406</v>
      </c>
      <c r="D1455" s="641">
        <v>1200</v>
      </c>
      <c r="E1455" s="641">
        <v>1200</v>
      </c>
      <c r="F1455" s="642">
        <v>100</v>
      </c>
    </row>
    <row r="1456" spans="1:6" s="235" customFormat="1" ht="14.25" customHeight="1">
      <c r="A1456" s="577" t="s">
        <v>256</v>
      </c>
      <c r="B1456" s="577" t="s">
        <v>409</v>
      </c>
      <c r="C1456" s="577" t="s">
        <v>410</v>
      </c>
      <c r="D1456" s="643" t="s">
        <v>256</v>
      </c>
      <c r="E1456" s="643">
        <v>1200</v>
      </c>
      <c r="F1456" s="644" t="s">
        <v>256</v>
      </c>
    </row>
    <row r="1457" spans="1:6" s="235" customFormat="1" ht="14.25" customHeight="1">
      <c r="A1457" s="575" t="s">
        <v>1102</v>
      </c>
      <c r="B1457" s="575" t="s">
        <v>1037</v>
      </c>
      <c r="C1457" s="575" t="s">
        <v>1222</v>
      </c>
      <c r="D1457" s="641">
        <v>211479</v>
      </c>
      <c r="E1457" s="641">
        <v>209335.44</v>
      </c>
      <c r="F1457" s="642">
        <v>98.99</v>
      </c>
    </row>
    <row r="1458" spans="1:6" s="235" customFormat="1" ht="14.25" customHeight="1">
      <c r="A1458" s="575" t="s">
        <v>256</v>
      </c>
      <c r="B1458" s="679" t="s">
        <v>944</v>
      </c>
      <c r="C1458" s="680"/>
      <c r="D1458" s="641">
        <v>100231</v>
      </c>
      <c r="E1458" s="641">
        <v>114392.95</v>
      </c>
      <c r="F1458" s="642">
        <v>114.13</v>
      </c>
    </row>
    <row r="1459" spans="1:6" s="235" customFormat="1" ht="14.25" customHeight="1">
      <c r="A1459" s="575" t="s">
        <v>256</v>
      </c>
      <c r="B1459" s="679" t="s">
        <v>1072</v>
      </c>
      <c r="C1459" s="680"/>
      <c r="D1459" s="641">
        <v>100231</v>
      </c>
      <c r="E1459" s="641">
        <v>114392.95</v>
      </c>
      <c r="F1459" s="642">
        <v>114.13</v>
      </c>
    </row>
    <row r="1460" spans="1:6" s="235" customFormat="1" ht="14.25" customHeight="1">
      <c r="A1460" s="575" t="s">
        <v>256</v>
      </c>
      <c r="B1460" s="575" t="s">
        <v>546</v>
      </c>
      <c r="C1460" s="575" t="s">
        <v>547</v>
      </c>
      <c r="D1460" s="641">
        <v>100231</v>
      </c>
      <c r="E1460" s="641">
        <v>114392.95</v>
      </c>
      <c r="F1460" s="642">
        <v>114.13</v>
      </c>
    </row>
    <row r="1461" spans="1:6" s="235" customFormat="1" ht="14.25" customHeight="1">
      <c r="A1461" s="577" t="s">
        <v>256</v>
      </c>
      <c r="B1461" s="577" t="s">
        <v>548</v>
      </c>
      <c r="C1461" s="577" t="s">
        <v>375</v>
      </c>
      <c r="D1461" s="643" t="s">
        <v>256</v>
      </c>
      <c r="E1461" s="643">
        <v>72164.07</v>
      </c>
      <c r="F1461" s="644" t="s">
        <v>256</v>
      </c>
    </row>
    <row r="1462" spans="1:6" s="235" customFormat="1" ht="14.25" customHeight="1">
      <c r="A1462" s="577" t="s">
        <v>256</v>
      </c>
      <c r="B1462" s="577" t="s">
        <v>550</v>
      </c>
      <c r="C1462" s="577" t="s">
        <v>551</v>
      </c>
      <c r="D1462" s="643" t="s">
        <v>256</v>
      </c>
      <c r="E1462" s="643">
        <v>3993.75</v>
      </c>
      <c r="F1462" s="644" t="s">
        <v>256</v>
      </c>
    </row>
    <row r="1463" spans="1:6" s="235" customFormat="1" ht="14.25" customHeight="1">
      <c r="A1463" s="577" t="s">
        <v>256</v>
      </c>
      <c r="B1463" s="577" t="s">
        <v>552</v>
      </c>
      <c r="C1463" s="577" t="s">
        <v>377</v>
      </c>
      <c r="D1463" s="643" t="s">
        <v>256</v>
      </c>
      <c r="E1463" s="643">
        <v>10031.25</v>
      </c>
      <c r="F1463" s="644" t="s">
        <v>256</v>
      </c>
    </row>
    <row r="1464" spans="1:6" s="235" customFormat="1" ht="14.25" customHeight="1">
      <c r="A1464" s="577" t="s">
        <v>256</v>
      </c>
      <c r="B1464" s="577" t="s">
        <v>553</v>
      </c>
      <c r="C1464" s="577" t="s">
        <v>378</v>
      </c>
      <c r="D1464" s="643" t="s">
        <v>256</v>
      </c>
      <c r="E1464" s="643">
        <v>28203.88</v>
      </c>
      <c r="F1464" s="644" t="s">
        <v>256</v>
      </c>
    </row>
    <row r="1465" spans="1:6" s="235" customFormat="1" ht="14.25" customHeight="1">
      <c r="A1465" s="575" t="s">
        <v>256</v>
      </c>
      <c r="B1465" s="679" t="s">
        <v>951</v>
      </c>
      <c r="C1465" s="680"/>
      <c r="D1465" s="641">
        <v>101248</v>
      </c>
      <c r="E1465" s="641">
        <v>94942.49</v>
      </c>
      <c r="F1465" s="642">
        <v>93.77</v>
      </c>
    </row>
    <row r="1466" spans="1:6" s="235" customFormat="1" ht="14.25" customHeight="1">
      <c r="A1466" s="575" t="s">
        <v>256</v>
      </c>
      <c r="B1466" s="679" t="s">
        <v>1215</v>
      </c>
      <c r="C1466" s="680"/>
      <c r="D1466" s="641">
        <v>101248</v>
      </c>
      <c r="E1466" s="641">
        <v>94942.49</v>
      </c>
      <c r="F1466" s="642">
        <v>93.77</v>
      </c>
    </row>
    <row r="1467" spans="1:6" s="235" customFormat="1" ht="14.25" customHeight="1">
      <c r="A1467" s="575" t="s">
        <v>256</v>
      </c>
      <c r="B1467" s="575" t="s">
        <v>546</v>
      </c>
      <c r="C1467" s="575" t="s">
        <v>547</v>
      </c>
      <c r="D1467" s="641">
        <v>101248</v>
      </c>
      <c r="E1467" s="641">
        <v>94942.49</v>
      </c>
      <c r="F1467" s="642">
        <v>93.77</v>
      </c>
    </row>
    <row r="1468" spans="1:6" s="235" customFormat="1" ht="14.25" customHeight="1">
      <c r="A1468" s="577" t="s">
        <v>256</v>
      </c>
      <c r="B1468" s="577" t="s">
        <v>548</v>
      </c>
      <c r="C1468" s="577" t="s">
        <v>375</v>
      </c>
      <c r="D1468" s="643" t="s">
        <v>256</v>
      </c>
      <c r="E1468" s="643">
        <v>28662.12</v>
      </c>
      <c r="F1468" s="644" t="s">
        <v>256</v>
      </c>
    </row>
    <row r="1469" spans="1:6" s="235" customFormat="1" ht="14.25" customHeight="1">
      <c r="A1469" s="577" t="s">
        <v>256</v>
      </c>
      <c r="B1469" s="577" t="s">
        <v>549</v>
      </c>
      <c r="C1469" s="577" t="s">
        <v>376</v>
      </c>
      <c r="D1469" s="643" t="s">
        <v>256</v>
      </c>
      <c r="E1469" s="643">
        <v>420</v>
      </c>
      <c r="F1469" s="644" t="s">
        <v>256</v>
      </c>
    </row>
    <row r="1470" spans="1:6" s="235" customFormat="1" ht="14.25" customHeight="1">
      <c r="A1470" s="577" t="s">
        <v>256</v>
      </c>
      <c r="B1470" s="577" t="s">
        <v>553</v>
      </c>
      <c r="C1470" s="577" t="s">
        <v>378</v>
      </c>
      <c r="D1470" s="643" t="s">
        <v>256</v>
      </c>
      <c r="E1470" s="643">
        <v>65860.37</v>
      </c>
      <c r="F1470" s="644" t="s">
        <v>256</v>
      </c>
    </row>
    <row r="1471" spans="1:6" s="235" customFormat="1" ht="14.25" customHeight="1">
      <c r="A1471" s="575" t="s">
        <v>256</v>
      </c>
      <c r="B1471" s="679" t="s">
        <v>1075</v>
      </c>
      <c r="C1471" s="680"/>
      <c r="D1471" s="641">
        <v>10000</v>
      </c>
      <c r="E1471" s="641">
        <v>0</v>
      </c>
      <c r="F1471" s="642">
        <v>0</v>
      </c>
    </row>
    <row r="1472" spans="1:6" s="235" customFormat="1" ht="14.25" customHeight="1">
      <c r="A1472" s="575" t="s">
        <v>256</v>
      </c>
      <c r="B1472" s="679" t="s">
        <v>1216</v>
      </c>
      <c r="C1472" s="680"/>
      <c r="D1472" s="641">
        <v>10000</v>
      </c>
      <c r="E1472" s="641">
        <v>0</v>
      </c>
      <c r="F1472" s="642">
        <v>0</v>
      </c>
    </row>
    <row r="1473" spans="1:6" s="235" customFormat="1" ht="14.25" customHeight="1">
      <c r="A1473" s="575" t="s">
        <v>256</v>
      </c>
      <c r="B1473" s="575" t="s">
        <v>546</v>
      </c>
      <c r="C1473" s="575" t="s">
        <v>547</v>
      </c>
      <c r="D1473" s="641">
        <v>10000</v>
      </c>
      <c r="E1473" s="641">
        <v>0</v>
      </c>
      <c r="F1473" s="642">
        <v>0</v>
      </c>
    </row>
    <row r="1474" spans="1:6" s="235" customFormat="1" ht="14.25" customHeight="1">
      <c r="A1474" s="577" t="s">
        <v>256</v>
      </c>
      <c r="B1474" s="577" t="s">
        <v>548</v>
      </c>
      <c r="C1474" s="577" t="s">
        <v>375</v>
      </c>
      <c r="D1474" s="643" t="s">
        <v>256</v>
      </c>
      <c r="E1474" s="643">
        <v>0</v>
      </c>
      <c r="F1474" s="644" t="s">
        <v>256</v>
      </c>
    </row>
    <row r="1475" spans="1:6" s="235" customFormat="1" ht="14.25" customHeight="1">
      <c r="A1475" s="577"/>
      <c r="B1475" s="577"/>
      <c r="C1475" s="577"/>
      <c r="D1475" s="643"/>
      <c r="E1475" s="643"/>
      <c r="F1475" s="644"/>
    </row>
    <row r="1476" spans="1:6" s="235" customFormat="1" ht="14.25" customHeight="1">
      <c r="A1476" s="575" t="s">
        <v>256</v>
      </c>
      <c r="B1476" s="679" t="s">
        <v>1486</v>
      </c>
      <c r="C1476" s="680"/>
      <c r="D1476" s="641">
        <v>9795145</v>
      </c>
      <c r="E1476" s="641">
        <v>6140107.02</v>
      </c>
      <c r="F1476" s="642">
        <v>62.69</v>
      </c>
    </row>
    <row r="1477" spans="1:6" s="235" customFormat="1" ht="14.25" customHeight="1">
      <c r="A1477" s="647" t="s">
        <v>256</v>
      </c>
      <c r="B1477" s="677" t="s">
        <v>942</v>
      </c>
      <c r="C1477" s="678"/>
      <c r="D1477" s="648">
        <v>2804375</v>
      </c>
      <c r="E1477" s="648">
        <v>2762207.68</v>
      </c>
      <c r="F1477" s="649">
        <v>98.5</v>
      </c>
    </row>
    <row r="1478" spans="1:6" s="235" customFormat="1" ht="14.25" customHeight="1">
      <c r="A1478" s="647" t="s">
        <v>256</v>
      </c>
      <c r="B1478" s="677" t="s">
        <v>943</v>
      </c>
      <c r="C1478" s="678"/>
      <c r="D1478" s="648">
        <v>2804375</v>
      </c>
      <c r="E1478" s="648">
        <v>2762207.68</v>
      </c>
      <c r="F1478" s="649">
        <v>98.5</v>
      </c>
    </row>
    <row r="1479" spans="1:6" s="235" customFormat="1" ht="14.25" customHeight="1">
      <c r="A1479" s="647" t="s">
        <v>256</v>
      </c>
      <c r="B1479" s="677" t="s">
        <v>944</v>
      </c>
      <c r="C1479" s="678"/>
      <c r="D1479" s="648">
        <v>1008500</v>
      </c>
      <c r="E1479" s="648">
        <v>931744.54</v>
      </c>
      <c r="F1479" s="649">
        <v>92.39</v>
      </c>
    </row>
    <row r="1480" spans="1:6" s="235" customFormat="1" ht="14.25" customHeight="1">
      <c r="A1480" s="647" t="s">
        <v>256</v>
      </c>
      <c r="B1480" s="677" t="s">
        <v>1072</v>
      </c>
      <c r="C1480" s="678"/>
      <c r="D1480" s="648">
        <v>1008500</v>
      </c>
      <c r="E1480" s="648">
        <v>931744.54</v>
      </c>
      <c r="F1480" s="649">
        <v>92.39</v>
      </c>
    </row>
    <row r="1481" spans="1:6" s="235" customFormat="1" ht="14.25" customHeight="1">
      <c r="A1481" s="647" t="s">
        <v>256</v>
      </c>
      <c r="B1481" s="677" t="s">
        <v>949</v>
      </c>
      <c r="C1481" s="678"/>
      <c r="D1481" s="648">
        <v>1061470</v>
      </c>
      <c r="E1481" s="648">
        <v>1016529.21</v>
      </c>
      <c r="F1481" s="649">
        <v>95.77</v>
      </c>
    </row>
    <row r="1482" spans="1:6" s="235" customFormat="1" ht="14.25" customHeight="1">
      <c r="A1482" s="647" t="s">
        <v>256</v>
      </c>
      <c r="B1482" s="677" t="s">
        <v>1089</v>
      </c>
      <c r="C1482" s="678"/>
      <c r="D1482" s="648">
        <v>103110</v>
      </c>
      <c r="E1482" s="648">
        <v>98250</v>
      </c>
      <c r="F1482" s="649">
        <v>95.29</v>
      </c>
    </row>
    <row r="1483" spans="1:6" s="235" customFormat="1" ht="14.25" customHeight="1">
      <c r="A1483" s="647" t="s">
        <v>256</v>
      </c>
      <c r="B1483" s="677" t="s">
        <v>1090</v>
      </c>
      <c r="C1483" s="678"/>
      <c r="D1483" s="648">
        <v>8360</v>
      </c>
      <c r="E1483" s="648">
        <v>5000</v>
      </c>
      <c r="F1483" s="649">
        <v>59.81</v>
      </c>
    </row>
    <row r="1484" spans="1:6" s="235" customFormat="1" ht="14.25" customHeight="1">
      <c r="A1484" s="647" t="s">
        <v>256</v>
      </c>
      <c r="B1484" s="677" t="s">
        <v>1074</v>
      </c>
      <c r="C1484" s="678"/>
      <c r="D1484" s="648">
        <v>950000</v>
      </c>
      <c r="E1484" s="648">
        <v>913279.21</v>
      </c>
      <c r="F1484" s="649">
        <v>96.13</v>
      </c>
    </row>
    <row r="1485" spans="1:6" s="235" customFormat="1" ht="14.25" customHeight="1">
      <c r="A1485" s="647" t="s">
        <v>256</v>
      </c>
      <c r="B1485" s="677" t="s">
        <v>951</v>
      </c>
      <c r="C1485" s="678"/>
      <c r="D1485" s="648">
        <v>71800</v>
      </c>
      <c r="E1485" s="648">
        <v>18662.49</v>
      </c>
      <c r="F1485" s="649">
        <v>25.99</v>
      </c>
    </row>
    <row r="1486" spans="1:6" s="235" customFormat="1" ht="14.25" customHeight="1">
      <c r="A1486" s="647" t="s">
        <v>256</v>
      </c>
      <c r="B1486" s="677" t="s">
        <v>1215</v>
      </c>
      <c r="C1486" s="678"/>
      <c r="D1486" s="648">
        <v>71800</v>
      </c>
      <c r="E1486" s="648">
        <v>18662.49</v>
      </c>
      <c r="F1486" s="649">
        <v>25.99</v>
      </c>
    </row>
    <row r="1487" spans="1:6" s="235" customFormat="1" ht="14.25" customHeight="1">
      <c r="A1487" s="647" t="s">
        <v>256</v>
      </c>
      <c r="B1487" s="677" t="s">
        <v>1075</v>
      </c>
      <c r="C1487" s="678"/>
      <c r="D1487" s="648">
        <v>4849000</v>
      </c>
      <c r="E1487" s="648">
        <v>1410963.1</v>
      </c>
      <c r="F1487" s="649">
        <v>29.1</v>
      </c>
    </row>
    <row r="1488" spans="1:6" s="235" customFormat="1" ht="14.25" customHeight="1">
      <c r="A1488" s="575" t="s">
        <v>256</v>
      </c>
      <c r="B1488" s="679" t="s">
        <v>1081</v>
      </c>
      <c r="C1488" s="680"/>
      <c r="D1488" s="641">
        <v>4849000</v>
      </c>
      <c r="E1488" s="641">
        <v>1410963.1</v>
      </c>
      <c r="F1488" s="642">
        <v>29.1</v>
      </c>
    </row>
    <row r="1489" spans="1:6" s="235" customFormat="1" ht="14.25" customHeight="1">
      <c r="A1489" s="575" t="s">
        <v>256</v>
      </c>
      <c r="B1489" s="575" t="s">
        <v>1100</v>
      </c>
      <c r="C1489" s="575" t="s">
        <v>1101</v>
      </c>
      <c r="D1489" s="641">
        <v>9795145</v>
      </c>
      <c r="E1489" s="641">
        <v>6140107.02</v>
      </c>
      <c r="F1489" s="642">
        <v>62.69</v>
      </c>
    </row>
    <row r="1490" spans="1:6" s="235" customFormat="1" ht="14.25" customHeight="1">
      <c r="A1490" s="575" t="s">
        <v>1102</v>
      </c>
      <c r="B1490" s="575" t="s">
        <v>956</v>
      </c>
      <c r="C1490" s="575" t="s">
        <v>1217</v>
      </c>
      <c r="D1490" s="641">
        <v>4693575</v>
      </c>
      <c r="E1490" s="641">
        <v>4539572.39</v>
      </c>
      <c r="F1490" s="642">
        <v>96.72</v>
      </c>
    </row>
    <row r="1491" spans="1:6" s="235" customFormat="1" ht="14.25" customHeight="1">
      <c r="A1491" s="575" t="s">
        <v>256</v>
      </c>
      <c r="B1491" s="679" t="s">
        <v>942</v>
      </c>
      <c r="C1491" s="680"/>
      <c r="D1491" s="641">
        <v>2804375</v>
      </c>
      <c r="E1491" s="641">
        <v>2762207.68</v>
      </c>
      <c r="F1491" s="642">
        <v>98.5</v>
      </c>
    </row>
    <row r="1492" spans="1:6" s="235" customFormat="1" ht="14.25" customHeight="1">
      <c r="A1492" s="575" t="s">
        <v>256</v>
      </c>
      <c r="B1492" s="679" t="s">
        <v>943</v>
      </c>
      <c r="C1492" s="680"/>
      <c r="D1492" s="641">
        <v>2804375</v>
      </c>
      <c r="E1492" s="641">
        <v>2762207.68</v>
      </c>
      <c r="F1492" s="642">
        <v>98.5</v>
      </c>
    </row>
    <row r="1493" spans="1:6" s="235" customFormat="1" ht="14.25" customHeight="1">
      <c r="A1493" s="575" t="s">
        <v>256</v>
      </c>
      <c r="B1493" s="575" t="s">
        <v>386</v>
      </c>
      <c r="C1493" s="575" t="s">
        <v>387</v>
      </c>
      <c r="D1493" s="641">
        <v>2187400</v>
      </c>
      <c r="E1493" s="641">
        <v>2163345.03</v>
      </c>
      <c r="F1493" s="642">
        <v>98.9</v>
      </c>
    </row>
    <row r="1494" spans="1:6" s="235" customFormat="1" ht="14.25" customHeight="1">
      <c r="A1494" s="577" t="s">
        <v>256</v>
      </c>
      <c r="B1494" s="577" t="s">
        <v>388</v>
      </c>
      <c r="C1494" s="577" t="s">
        <v>389</v>
      </c>
      <c r="D1494" s="643" t="s">
        <v>256</v>
      </c>
      <c r="E1494" s="643">
        <v>2163345.03</v>
      </c>
      <c r="F1494" s="644" t="s">
        <v>256</v>
      </c>
    </row>
    <row r="1495" spans="1:6" s="235" customFormat="1" ht="14.25" customHeight="1">
      <c r="A1495" s="575" t="s">
        <v>256</v>
      </c>
      <c r="B1495" s="575" t="s">
        <v>392</v>
      </c>
      <c r="C1495" s="575" t="s">
        <v>393</v>
      </c>
      <c r="D1495" s="641">
        <v>158400</v>
      </c>
      <c r="E1495" s="641">
        <v>170034.18</v>
      </c>
      <c r="F1495" s="642">
        <v>107.34</v>
      </c>
    </row>
    <row r="1496" spans="1:6" s="235" customFormat="1" ht="14.25" customHeight="1">
      <c r="A1496" s="577" t="s">
        <v>256</v>
      </c>
      <c r="B1496" s="577" t="s">
        <v>394</v>
      </c>
      <c r="C1496" s="577" t="s">
        <v>393</v>
      </c>
      <c r="D1496" s="643" t="s">
        <v>256</v>
      </c>
      <c r="E1496" s="643">
        <v>170034.18</v>
      </c>
      <c r="F1496" s="644" t="s">
        <v>256</v>
      </c>
    </row>
    <row r="1497" spans="1:6" s="235" customFormat="1" ht="14.25" customHeight="1">
      <c r="A1497" s="575" t="s">
        <v>256</v>
      </c>
      <c r="B1497" s="575" t="s">
        <v>395</v>
      </c>
      <c r="C1497" s="575" t="s">
        <v>396</v>
      </c>
      <c r="D1497" s="641">
        <v>363475</v>
      </c>
      <c r="E1497" s="641">
        <v>358035.46</v>
      </c>
      <c r="F1497" s="642">
        <v>98.5</v>
      </c>
    </row>
    <row r="1498" spans="1:6" s="235" customFormat="1" ht="14.25" customHeight="1">
      <c r="A1498" s="577" t="s">
        <v>256</v>
      </c>
      <c r="B1498" s="577" t="s">
        <v>399</v>
      </c>
      <c r="C1498" s="577" t="s">
        <v>400</v>
      </c>
      <c r="D1498" s="643" t="s">
        <v>256</v>
      </c>
      <c r="E1498" s="643">
        <v>355766.28</v>
      </c>
      <c r="F1498" s="644" t="s">
        <v>256</v>
      </c>
    </row>
    <row r="1499" spans="1:6" s="235" customFormat="1" ht="14.25" customHeight="1">
      <c r="A1499" s="577" t="s">
        <v>256</v>
      </c>
      <c r="B1499" s="577" t="s">
        <v>401</v>
      </c>
      <c r="C1499" s="577" t="s">
        <v>402</v>
      </c>
      <c r="D1499" s="643" t="s">
        <v>256</v>
      </c>
      <c r="E1499" s="643">
        <v>2269.18</v>
      </c>
      <c r="F1499" s="644" t="s">
        <v>256</v>
      </c>
    </row>
    <row r="1500" spans="1:6" s="235" customFormat="1" ht="14.25" customHeight="1">
      <c r="A1500" s="575" t="s">
        <v>256</v>
      </c>
      <c r="B1500" s="575" t="s">
        <v>405</v>
      </c>
      <c r="C1500" s="575" t="s">
        <v>406</v>
      </c>
      <c r="D1500" s="641">
        <v>73500</v>
      </c>
      <c r="E1500" s="641">
        <v>50492.09</v>
      </c>
      <c r="F1500" s="642">
        <v>68.7</v>
      </c>
    </row>
    <row r="1501" spans="1:6" s="235" customFormat="1" ht="14.25" customHeight="1">
      <c r="A1501" s="577" t="s">
        <v>256</v>
      </c>
      <c r="B1501" s="577" t="s">
        <v>409</v>
      </c>
      <c r="C1501" s="577" t="s">
        <v>410</v>
      </c>
      <c r="D1501" s="643" t="s">
        <v>256</v>
      </c>
      <c r="E1501" s="643">
        <v>50492.09</v>
      </c>
      <c r="F1501" s="644" t="s">
        <v>256</v>
      </c>
    </row>
    <row r="1502" spans="1:6" s="235" customFormat="1" ht="14.25" customHeight="1">
      <c r="A1502" s="575" t="s">
        <v>256</v>
      </c>
      <c r="B1502" s="575" t="s">
        <v>429</v>
      </c>
      <c r="C1502" s="575" t="s">
        <v>430</v>
      </c>
      <c r="D1502" s="641">
        <v>6600</v>
      </c>
      <c r="E1502" s="641">
        <v>6120.15</v>
      </c>
      <c r="F1502" s="642">
        <v>92.73</v>
      </c>
    </row>
    <row r="1503" spans="1:6" s="235" customFormat="1" ht="14.25" customHeight="1">
      <c r="A1503" s="577" t="s">
        <v>256</v>
      </c>
      <c r="B1503" s="577" t="s">
        <v>443</v>
      </c>
      <c r="C1503" s="577" t="s">
        <v>444</v>
      </c>
      <c r="D1503" s="643" t="s">
        <v>256</v>
      </c>
      <c r="E1503" s="643">
        <v>6120.15</v>
      </c>
      <c r="F1503" s="644" t="s">
        <v>256</v>
      </c>
    </row>
    <row r="1504" spans="1:6" s="235" customFormat="1" ht="14.25" customHeight="1">
      <c r="A1504" s="575" t="s">
        <v>256</v>
      </c>
      <c r="B1504" s="575" t="s">
        <v>452</v>
      </c>
      <c r="C1504" s="575" t="s">
        <v>453</v>
      </c>
      <c r="D1504" s="641">
        <v>15000</v>
      </c>
      <c r="E1504" s="641">
        <v>14180.77</v>
      </c>
      <c r="F1504" s="642">
        <v>94.54</v>
      </c>
    </row>
    <row r="1505" spans="1:6" s="235" customFormat="1" ht="14.25" customHeight="1">
      <c r="A1505" s="577" t="s">
        <v>256</v>
      </c>
      <c r="B1505" s="577" t="s">
        <v>454</v>
      </c>
      <c r="C1505" s="577" t="s">
        <v>455</v>
      </c>
      <c r="D1505" s="643" t="s">
        <v>256</v>
      </c>
      <c r="E1505" s="643">
        <v>5243.76</v>
      </c>
      <c r="F1505" s="644" t="s">
        <v>256</v>
      </c>
    </row>
    <row r="1506" spans="1:6" s="235" customFormat="1" ht="14.25" customHeight="1">
      <c r="A1506" s="577" t="s">
        <v>256</v>
      </c>
      <c r="B1506" s="577" t="s">
        <v>461</v>
      </c>
      <c r="C1506" s="577" t="s">
        <v>462</v>
      </c>
      <c r="D1506" s="643" t="s">
        <v>256</v>
      </c>
      <c r="E1506" s="643">
        <v>8937.01</v>
      </c>
      <c r="F1506" s="644" t="s">
        <v>256</v>
      </c>
    </row>
    <row r="1507" spans="1:6" s="235" customFormat="1" ht="14.25" customHeight="1">
      <c r="A1507" s="575" t="s">
        <v>256</v>
      </c>
      <c r="B1507" s="679" t="s">
        <v>944</v>
      </c>
      <c r="C1507" s="680"/>
      <c r="D1507" s="641">
        <v>928500</v>
      </c>
      <c r="E1507" s="641">
        <v>849474.54</v>
      </c>
      <c r="F1507" s="642">
        <v>91.49</v>
      </c>
    </row>
    <row r="1508" spans="1:6" s="235" customFormat="1" ht="14.25" customHeight="1">
      <c r="A1508" s="575" t="s">
        <v>256</v>
      </c>
      <c r="B1508" s="679" t="s">
        <v>1072</v>
      </c>
      <c r="C1508" s="680"/>
      <c r="D1508" s="641">
        <v>928500</v>
      </c>
      <c r="E1508" s="641">
        <v>849474.54</v>
      </c>
      <c r="F1508" s="642">
        <v>91.49</v>
      </c>
    </row>
    <row r="1509" spans="1:6" s="235" customFormat="1" ht="14.25" customHeight="1">
      <c r="A1509" s="575" t="s">
        <v>256</v>
      </c>
      <c r="B1509" s="575" t="s">
        <v>405</v>
      </c>
      <c r="C1509" s="575" t="s">
        <v>406</v>
      </c>
      <c r="D1509" s="641">
        <v>34500</v>
      </c>
      <c r="E1509" s="641">
        <v>41406.11</v>
      </c>
      <c r="F1509" s="642">
        <v>120.02</v>
      </c>
    </row>
    <row r="1510" spans="1:6" s="235" customFormat="1" ht="14.25" customHeight="1">
      <c r="A1510" s="577" t="s">
        <v>256</v>
      </c>
      <c r="B1510" s="577" t="s">
        <v>407</v>
      </c>
      <c r="C1510" s="577" t="s">
        <v>408</v>
      </c>
      <c r="D1510" s="643" t="s">
        <v>256</v>
      </c>
      <c r="E1510" s="643">
        <v>5567</v>
      </c>
      <c r="F1510" s="644" t="s">
        <v>256</v>
      </c>
    </row>
    <row r="1511" spans="1:6" s="235" customFormat="1" ht="14.25" customHeight="1">
      <c r="A1511" s="577" t="s">
        <v>256</v>
      </c>
      <c r="B1511" s="577" t="s">
        <v>409</v>
      </c>
      <c r="C1511" s="577" t="s">
        <v>410</v>
      </c>
      <c r="D1511" s="643" t="s">
        <v>256</v>
      </c>
      <c r="E1511" s="643">
        <v>26148.11</v>
      </c>
      <c r="F1511" s="644" t="s">
        <v>256</v>
      </c>
    </row>
    <row r="1512" spans="1:6" s="235" customFormat="1" ht="14.25" customHeight="1">
      <c r="A1512" s="577" t="s">
        <v>256</v>
      </c>
      <c r="B1512" s="577" t="s">
        <v>411</v>
      </c>
      <c r="C1512" s="577" t="s">
        <v>412</v>
      </c>
      <c r="D1512" s="643" t="s">
        <v>256</v>
      </c>
      <c r="E1512" s="643">
        <v>9691</v>
      </c>
      <c r="F1512" s="644" t="s">
        <v>256</v>
      </c>
    </row>
    <row r="1513" spans="1:6" s="235" customFormat="1" ht="14.25" customHeight="1">
      <c r="A1513" s="575" t="s">
        <v>256</v>
      </c>
      <c r="B1513" s="575" t="s">
        <v>415</v>
      </c>
      <c r="C1513" s="575" t="s">
        <v>416</v>
      </c>
      <c r="D1513" s="641">
        <v>641000</v>
      </c>
      <c r="E1513" s="641">
        <v>571696.67</v>
      </c>
      <c r="F1513" s="642">
        <v>89.19</v>
      </c>
    </row>
    <row r="1514" spans="1:6" s="235" customFormat="1" ht="14.25" customHeight="1">
      <c r="A1514" s="577" t="s">
        <v>256</v>
      </c>
      <c r="B1514" s="577" t="s">
        <v>417</v>
      </c>
      <c r="C1514" s="577" t="s">
        <v>418</v>
      </c>
      <c r="D1514" s="643" t="s">
        <v>256</v>
      </c>
      <c r="E1514" s="643">
        <v>85104.46</v>
      </c>
      <c r="F1514" s="644" t="s">
        <v>256</v>
      </c>
    </row>
    <row r="1515" spans="1:6" s="235" customFormat="1" ht="14.25" customHeight="1">
      <c r="A1515" s="577" t="s">
        <v>256</v>
      </c>
      <c r="B1515" s="577" t="s">
        <v>419</v>
      </c>
      <c r="C1515" s="577" t="s">
        <v>420</v>
      </c>
      <c r="D1515" s="643" t="s">
        <v>256</v>
      </c>
      <c r="E1515" s="643">
        <v>296666.49</v>
      </c>
      <c r="F1515" s="644" t="s">
        <v>256</v>
      </c>
    </row>
    <row r="1516" spans="1:6" s="235" customFormat="1" ht="14.25" customHeight="1">
      <c r="A1516" s="577" t="s">
        <v>256</v>
      </c>
      <c r="B1516" s="577" t="s">
        <v>421</v>
      </c>
      <c r="C1516" s="577" t="s">
        <v>422</v>
      </c>
      <c r="D1516" s="643" t="s">
        <v>256</v>
      </c>
      <c r="E1516" s="643">
        <v>136282.59</v>
      </c>
      <c r="F1516" s="644" t="s">
        <v>256</v>
      </c>
    </row>
    <row r="1517" spans="1:6" s="235" customFormat="1" ht="14.25" customHeight="1">
      <c r="A1517" s="577" t="s">
        <v>256</v>
      </c>
      <c r="B1517" s="577" t="s">
        <v>423</v>
      </c>
      <c r="C1517" s="577" t="s">
        <v>424</v>
      </c>
      <c r="D1517" s="643" t="s">
        <v>256</v>
      </c>
      <c r="E1517" s="643">
        <v>14804.85</v>
      </c>
      <c r="F1517" s="644" t="s">
        <v>256</v>
      </c>
    </row>
    <row r="1518" spans="1:6" s="235" customFormat="1" ht="14.25" customHeight="1">
      <c r="A1518" s="577" t="s">
        <v>256</v>
      </c>
      <c r="B1518" s="577" t="s">
        <v>425</v>
      </c>
      <c r="C1518" s="577" t="s">
        <v>426</v>
      </c>
      <c r="D1518" s="643" t="s">
        <v>256</v>
      </c>
      <c r="E1518" s="643">
        <v>27203.97</v>
      </c>
      <c r="F1518" s="644" t="s">
        <v>256</v>
      </c>
    </row>
    <row r="1519" spans="1:6" s="235" customFormat="1" ht="14.25" customHeight="1">
      <c r="A1519" s="577" t="s">
        <v>256</v>
      </c>
      <c r="B1519" s="577" t="s">
        <v>427</v>
      </c>
      <c r="C1519" s="577" t="s">
        <v>428</v>
      </c>
      <c r="D1519" s="643" t="s">
        <v>256</v>
      </c>
      <c r="E1519" s="643">
        <v>11634.31</v>
      </c>
      <c r="F1519" s="644" t="s">
        <v>256</v>
      </c>
    </row>
    <row r="1520" spans="1:6" s="235" customFormat="1" ht="14.25" customHeight="1">
      <c r="A1520" s="575" t="s">
        <v>256</v>
      </c>
      <c r="B1520" s="575" t="s">
        <v>429</v>
      </c>
      <c r="C1520" s="575" t="s">
        <v>430</v>
      </c>
      <c r="D1520" s="641">
        <v>219500</v>
      </c>
      <c r="E1520" s="641">
        <v>211110.46</v>
      </c>
      <c r="F1520" s="642">
        <v>96.18</v>
      </c>
    </row>
    <row r="1521" spans="1:6" s="235" customFormat="1" ht="14.25" customHeight="1">
      <c r="A1521" s="577" t="s">
        <v>256</v>
      </c>
      <c r="B1521" s="577" t="s">
        <v>431</v>
      </c>
      <c r="C1521" s="577" t="s">
        <v>432</v>
      </c>
      <c r="D1521" s="643" t="s">
        <v>256</v>
      </c>
      <c r="E1521" s="643">
        <v>21435.39</v>
      </c>
      <c r="F1521" s="644" t="s">
        <v>256</v>
      </c>
    </row>
    <row r="1522" spans="1:6" s="235" customFormat="1" ht="14.25" customHeight="1">
      <c r="A1522" s="577" t="s">
        <v>256</v>
      </c>
      <c r="B1522" s="577" t="s">
        <v>433</v>
      </c>
      <c r="C1522" s="577" t="s">
        <v>434</v>
      </c>
      <c r="D1522" s="643" t="s">
        <v>256</v>
      </c>
      <c r="E1522" s="643">
        <v>34691.95</v>
      </c>
      <c r="F1522" s="644" t="s">
        <v>256</v>
      </c>
    </row>
    <row r="1523" spans="1:6" s="235" customFormat="1" ht="14.25" customHeight="1">
      <c r="A1523" s="577" t="s">
        <v>256</v>
      </c>
      <c r="B1523" s="577" t="s">
        <v>437</v>
      </c>
      <c r="C1523" s="577" t="s">
        <v>438</v>
      </c>
      <c r="D1523" s="643" t="s">
        <v>256</v>
      </c>
      <c r="E1523" s="643">
        <v>67604.55</v>
      </c>
      <c r="F1523" s="644" t="s">
        <v>256</v>
      </c>
    </row>
    <row r="1524" spans="1:6" s="235" customFormat="1" ht="14.25" customHeight="1">
      <c r="A1524" s="577" t="s">
        <v>256</v>
      </c>
      <c r="B1524" s="577" t="s">
        <v>441</v>
      </c>
      <c r="C1524" s="577" t="s">
        <v>442</v>
      </c>
      <c r="D1524" s="643" t="s">
        <v>256</v>
      </c>
      <c r="E1524" s="643">
        <v>41416.43</v>
      </c>
      <c r="F1524" s="644" t="s">
        <v>256</v>
      </c>
    </row>
    <row r="1525" spans="1:6" s="235" customFormat="1" ht="14.25" customHeight="1">
      <c r="A1525" s="577" t="s">
        <v>256</v>
      </c>
      <c r="B1525" s="577" t="s">
        <v>443</v>
      </c>
      <c r="C1525" s="577" t="s">
        <v>444</v>
      </c>
      <c r="D1525" s="643" t="s">
        <v>256</v>
      </c>
      <c r="E1525" s="643">
        <v>12536.56</v>
      </c>
      <c r="F1525" s="644" t="s">
        <v>256</v>
      </c>
    </row>
    <row r="1526" spans="1:6" s="235" customFormat="1" ht="14.25" customHeight="1">
      <c r="A1526" s="577" t="s">
        <v>256</v>
      </c>
      <c r="B1526" s="577" t="s">
        <v>445</v>
      </c>
      <c r="C1526" s="577" t="s">
        <v>446</v>
      </c>
      <c r="D1526" s="643" t="s">
        <v>256</v>
      </c>
      <c r="E1526" s="643">
        <v>18629.75</v>
      </c>
      <c r="F1526" s="644" t="s">
        <v>256</v>
      </c>
    </row>
    <row r="1527" spans="1:6" s="235" customFormat="1" ht="14.25" customHeight="1">
      <c r="A1527" s="577" t="s">
        <v>256</v>
      </c>
      <c r="B1527" s="577" t="s">
        <v>447</v>
      </c>
      <c r="C1527" s="577" t="s">
        <v>448</v>
      </c>
      <c r="D1527" s="643" t="s">
        <v>256</v>
      </c>
      <c r="E1527" s="643">
        <v>14795.83</v>
      </c>
      <c r="F1527" s="644" t="s">
        <v>256</v>
      </c>
    </row>
    <row r="1528" spans="1:6" s="235" customFormat="1" ht="14.25" customHeight="1">
      <c r="A1528" s="575" t="s">
        <v>256</v>
      </c>
      <c r="B1528" s="575" t="s">
        <v>452</v>
      </c>
      <c r="C1528" s="575" t="s">
        <v>453</v>
      </c>
      <c r="D1528" s="641">
        <v>33500</v>
      </c>
      <c r="E1528" s="641">
        <v>25261.3</v>
      </c>
      <c r="F1528" s="642">
        <v>75.41</v>
      </c>
    </row>
    <row r="1529" spans="1:6" s="235" customFormat="1" ht="14.25" customHeight="1">
      <c r="A1529" s="577" t="s">
        <v>256</v>
      </c>
      <c r="B1529" s="577" t="s">
        <v>454</v>
      </c>
      <c r="C1529" s="577" t="s">
        <v>455</v>
      </c>
      <c r="D1529" s="643" t="s">
        <v>256</v>
      </c>
      <c r="E1529" s="643">
        <v>0</v>
      </c>
      <c r="F1529" s="644" t="s">
        <v>256</v>
      </c>
    </row>
    <row r="1530" spans="1:6" s="235" customFormat="1" ht="14.25" customHeight="1">
      <c r="A1530" s="577" t="s">
        <v>256</v>
      </c>
      <c r="B1530" s="577" t="s">
        <v>456</v>
      </c>
      <c r="C1530" s="577" t="s">
        <v>457</v>
      </c>
      <c r="D1530" s="643" t="s">
        <v>256</v>
      </c>
      <c r="E1530" s="643">
        <v>19375.63</v>
      </c>
      <c r="F1530" s="644" t="s">
        <v>256</v>
      </c>
    </row>
    <row r="1531" spans="1:6" s="235" customFormat="1" ht="14.25" customHeight="1">
      <c r="A1531" s="577" t="s">
        <v>256</v>
      </c>
      <c r="B1531" s="577" t="s">
        <v>464</v>
      </c>
      <c r="C1531" s="577" t="s">
        <v>453</v>
      </c>
      <c r="D1531" s="643" t="s">
        <v>256</v>
      </c>
      <c r="E1531" s="643">
        <v>5885.67</v>
      </c>
      <c r="F1531" s="644" t="s">
        <v>256</v>
      </c>
    </row>
    <row r="1532" spans="1:6" s="235" customFormat="1" ht="14.25" customHeight="1">
      <c r="A1532" s="575" t="s">
        <v>256</v>
      </c>
      <c r="B1532" s="679" t="s">
        <v>949</v>
      </c>
      <c r="C1532" s="680"/>
      <c r="D1532" s="641">
        <v>940700</v>
      </c>
      <c r="E1532" s="641">
        <v>909227.68</v>
      </c>
      <c r="F1532" s="642">
        <v>96.65</v>
      </c>
    </row>
    <row r="1533" spans="1:6" s="235" customFormat="1" ht="14.25" customHeight="1">
      <c r="A1533" s="575" t="s">
        <v>256</v>
      </c>
      <c r="B1533" s="679" t="s">
        <v>1074</v>
      </c>
      <c r="C1533" s="680"/>
      <c r="D1533" s="641">
        <v>940700</v>
      </c>
      <c r="E1533" s="641">
        <v>909227.68</v>
      </c>
      <c r="F1533" s="642">
        <v>96.65</v>
      </c>
    </row>
    <row r="1534" spans="1:6" s="235" customFormat="1" ht="14.25" customHeight="1">
      <c r="A1534" s="575" t="s">
        <v>256</v>
      </c>
      <c r="B1534" s="575" t="s">
        <v>386</v>
      </c>
      <c r="C1534" s="575" t="s">
        <v>387</v>
      </c>
      <c r="D1534" s="641">
        <v>720000</v>
      </c>
      <c r="E1534" s="641">
        <v>709126.54</v>
      </c>
      <c r="F1534" s="642">
        <v>98.49</v>
      </c>
    </row>
    <row r="1535" spans="1:6" s="235" customFormat="1" ht="14.25" customHeight="1">
      <c r="A1535" s="577" t="s">
        <v>256</v>
      </c>
      <c r="B1535" s="577" t="s">
        <v>388</v>
      </c>
      <c r="C1535" s="577" t="s">
        <v>389</v>
      </c>
      <c r="D1535" s="643" t="s">
        <v>256</v>
      </c>
      <c r="E1535" s="643">
        <v>709126.54</v>
      </c>
      <c r="F1535" s="644" t="s">
        <v>256</v>
      </c>
    </row>
    <row r="1536" spans="1:6" s="235" customFormat="1" ht="14.25" customHeight="1">
      <c r="A1536" s="575" t="s">
        <v>256</v>
      </c>
      <c r="B1536" s="575" t="s">
        <v>392</v>
      </c>
      <c r="C1536" s="575" t="s">
        <v>393</v>
      </c>
      <c r="D1536" s="641">
        <v>32900</v>
      </c>
      <c r="E1536" s="641">
        <v>45826.01</v>
      </c>
      <c r="F1536" s="642">
        <v>139.29</v>
      </c>
    </row>
    <row r="1537" spans="1:6" s="235" customFormat="1" ht="14.25" customHeight="1">
      <c r="A1537" s="577" t="s">
        <v>256</v>
      </c>
      <c r="B1537" s="577" t="s">
        <v>394</v>
      </c>
      <c r="C1537" s="577" t="s">
        <v>393</v>
      </c>
      <c r="D1537" s="643" t="s">
        <v>256</v>
      </c>
      <c r="E1537" s="643">
        <v>45826.01</v>
      </c>
      <c r="F1537" s="644" t="s">
        <v>256</v>
      </c>
    </row>
    <row r="1538" spans="1:6" s="235" customFormat="1" ht="14.25" customHeight="1">
      <c r="A1538" s="575" t="s">
        <v>256</v>
      </c>
      <c r="B1538" s="575" t="s">
        <v>395</v>
      </c>
      <c r="C1538" s="575" t="s">
        <v>396</v>
      </c>
      <c r="D1538" s="641">
        <v>113100</v>
      </c>
      <c r="E1538" s="641">
        <v>117259.29</v>
      </c>
      <c r="F1538" s="642">
        <v>103.68</v>
      </c>
    </row>
    <row r="1539" spans="1:6" s="235" customFormat="1" ht="14.25" customHeight="1">
      <c r="A1539" s="577" t="s">
        <v>256</v>
      </c>
      <c r="B1539" s="577" t="s">
        <v>399</v>
      </c>
      <c r="C1539" s="577" t="s">
        <v>400</v>
      </c>
      <c r="D1539" s="643" t="s">
        <v>256</v>
      </c>
      <c r="E1539" s="643">
        <v>116282.32</v>
      </c>
      <c r="F1539" s="644" t="s">
        <v>256</v>
      </c>
    </row>
    <row r="1540" spans="1:6" s="235" customFormat="1" ht="14.25" customHeight="1">
      <c r="A1540" s="577" t="s">
        <v>256</v>
      </c>
      <c r="B1540" s="577" t="s">
        <v>401</v>
      </c>
      <c r="C1540" s="577" t="s">
        <v>402</v>
      </c>
      <c r="D1540" s="643" t="s">
        <v>256</v>
      </c>
      <c r="E1540" s="643">
        <v>976.97</v>
      </c>
      <c r="F1540" s="644" t="s">
        <v>256</v>
      </c>
    </row>
    <row r="1541" spans="1:6" s="235" customFormat="1" ht="14.25" customHeight="1">
      <c r="A1541" s="575" t="s">
        <v>256</v>
      </c>
      <c r="B1541" s="575" t="s">
        <v>405</v>
      </c>
      <c r="C1541" s="575" t="s">
        <v>406</v>
      </c>
      <c r="D1541" s="641">
        <v>31000</v>
      </c>
      <c r="E1541" s="641">
        <v>28204.2</v>
      </c>
      <c r="F1541" s="642">
        <v>90.98</v>
      </c>
    </row>
    <row r="1542" spans="1:6" s="235" customFormat="1" ht="14.25" customHeight="1">
      <c r="A1542" s="577" t="s">
        <v>256</v>
      </c>
      <c r="B1542" s="577" t="s">
        <v>407</v>
      </c>
      <c r="C1542" s="577" t="s">
        <v>408</v>
      </c>
      <c r="D1542" s="643" t="s">
        <v>256</v>
      </c>
      <c r="E1542" s="643">
        <v>182</v>
      </c>
      <c r="F1542" s="644" t="s">
        <v>256</v>
      </c>
    </row>
    <row r="1543" spans="1:6" s="235" customFormat="1" ht="14.25" customHeight="1">
      <c r="A1543" s="577" t="s">
        <v>256</v>
      </c>
      <c r="B1543" s="577" t="s">
        <v>409</v>
      </c>
      <c r="C1543" s="577" t="s">
        <v>410</v>
      </c>
      <c r="D1543" s="643" t="s">
        <v>256</v>
      </c>
      <c r="E1543" s="643">
        <v>26502.2</v>
      </c>
      <c r="F1543" s="644" t="s">
        <v>256</v>
      </c>
    </row>
    <row r="1544" spans="1:6" s="235" customFormat="1" ht="14.25" customHeight="1">
      <c r="A1544" s="577" t="s">
        <v>256</v>
      </c>
      <c r="B1544" s="577" t="s">
        <v>411</v>
      </c>
      <c r="C1544" s="577" t="s">
        <v>412</v>
      </c>
      <c r="D1544" s="643" t="s">
        <v>256</v>
      </c>
      <c r="E1544" s="643">
        <v>1520</v>
      </c>
      <c r="F1544" s="644" t="s">
        <v>256</v>
      </c>
    </row>
    <row r="1545" spans="1:6" s="235" customFormat="1" ht="14.25" customHeight="1">
      <c r="A1545" s="575" t="s">
        <v>256</v>
      </c>
      <c r="B1545" s="575" t="s">
        <v>415</v>
      </c>
      <c r="C1545" s="575" t="s">
        <v>416</v>
      </c>
      <c r="D1545" s="641">
        <v>16000</v>
      </c>
      <c r="E1545" s="641">
        <v>253.22</v>
      </c>
      <c r="F1545" s="642">
        <v>1.58</v>
      </c>
    </row>
    <row r="1546" spans="1:6" s="235" customFormat="1" ht="14.25" customHeight="1">
      <c r="A1546" s="577" t="s">
        <v>256</v>
      </c>
      <c r="B1546" s="577" t="s">
        <v>417</v>
      </c>
      <c r="C1546" s="577" t="s">
        <v>418</v>
      </c>
      <c r="D1546" s="643" t="s">
        <v>256</v>
      </c>
      <c r="E1546" s="643">
        <v>59.16</v>
      </c>
      <c r="F1546" s="644" t="s">
        <v>256</v>
      </c>
    </row>
    <row r="1547" spans="1:6" s="235" customFormat="1" ht="14.25" customHeight="1">
      <c r="A1547" s="577" t="s">
        <v>256</v>
      </c>
      <c r="B1547" s="577" t="s">
        <v>423</v>
      </c>
      <c r="C1547" s="577" t="s">
        <v>424</v>
      </c>
      <c r="D1547" s="643" t="s">
        <v>256</v>
      </c>
      <c r="E1547" s="643">
        <v>0</v>
      </c>
      <c r="F1547" s="644" t="s">
        <v>256</v>
      </c>
    </row>
    <row r="1548" spans="1:6" s="235" customFormat="1" ht="14.25" customHeight="1">
      <c r="A1548" s="577" t="s">
        <v>256</v>
      </c>
      <c r="B1548" s="577" t="s">
        <v>425</v>
      </c>
      <c r="C1548" s="577" t="s">
        <v>426</v>
      </c>
      <c r="D1548" s="643" t="s">
        <v>256</v>
      </c>
      <c r="E1548" s="643">
        <v>0</v>
      </c>
      <c r="F1548" s="644" t="s">
        <v>256</v>
      </c>
    </row>
    <row r="1549" spans="1:6" s="235" customFormat="1" ht="14.25" customHeight="1">
      <c r="A1549" s="577" t="s">
        <v>256</v>
      </c>
      <c r="B1549" s="577" t="s">
        <v>427</v>
      </c>
      <c r="C1549" s="577" t="s">
        <v>428</v>
      </c>
      <c r="D1549" s="643" t="s">
        <v>256</v>
      </c>
      <c r="E1549" s="643">
        <v>194.06</v>
      </c>
      <c r="F1549" s="644" t="s">
        <v>256</v>
      </c>
    </row>
    <row r="1550" spans="1:6" s="235" customFormat="1" ht="14.25" customHeight="1">
      <c r="A1550" s="575" t="s">
        <v>256</v>
      </c>
      <c r="B1550" s="575" t="s">
        <v>429</v>
      </c>
      <c r="C1550" s="575" t="s">
        <v>430</v>
      </c>
      <c r="D1550" s="641">
        <v>14500</v>
      </c>
      <c r="E1550" s="641">
        <v>1473.9</v>
      </c>
      <c r="F1550" s="642">
        <v>10.16</v>
      </c>
    </row>
    <row r="1551" spans="1:6" s="235" customFormat="1" ht="14.25" customHeight="1">
      <c r="A1551" s="577" t="s">
        <v>256</v>
      </c>
      <c r="B1551" s="577" t="s">
        <v>433</v>
      </c>
      <c r="C1551" s="577" t="s">
        <v>434</v>
      </c>
      <c r="D1551" s="643" t="s">
        <v>256</v>
      </c>
      <c r="E1551" s="643">
        <v>550</v>
      </c>
      <c r="F1551" s="644" t="s">
        <v>256</v>
      </c>
    </row>
    <row r="1552" spans="1:6" s="235" customFormat="1" ht="14.25" customHeight="1">
      <c r="A1552" s="577" t="s">
        <v>256</v>
      </c>
      <c r="B1552" s="577" t="s">
        <v>437</v>
      </c>
      <c r="C1552" s="577" t="s">
        <v>438</v>
      </c>
      <c r="D1552" s="643" t="s">
        <v>256</v>
      </c>
      <c r="E1552" s="643">
        <v>911.4</v>
      </c>
      <c r="F1552" s="644" t="s">
        <v>256</v>
      </c>
    </row>
    <row r="1553" spans="1:6" s="237" customFormat="1" ht="14.25" customHeight="1">
      <c r="A1553" s="577" t="s">
        <v>256</v>
      </c>
      <c r="B1553" s="577" t="s">
        <v>443</v>
      </c>
      <c r="C1553" s="577" t="s">
        <v>444</v>
      </c>
      <c r="D1553" s="643" t="s">
        <v>256</v>
      </c>
      <c r="E1553" s="643">
        <v>0</v>
      </c>
      <c r="F1553" s="644" t="s">
        <v>256</v>
      </c>
    </row>
    <row r="1554" spans="1:6" s="237" customFormat="1" ht="14.25" customHeight="1">
      <c r="A1554" s="577" t="s">
        <v>256</v>
      </c>
      <c r="B1554" s="577" t="s">
        <v>445</v>
      </c>
      <c r="C1554" s="577" t="s">
        <v>446</v>
      </c>
      <c r="D1554" s="643" t="s">
        <v>256</v>
      </c>
      <c r="E1554" s="643">
        <v>0</v>
      </c>
      <c r="F1554" s="644" t="s">
        <v>256</v>
      </c>
    </row>
    <row r="1555" spans="1:6" s="235" customFormat="1" ht="14.25" customHeight="1">
      <c r="A1555" s="577" t="s">
        <v>256</v>
      </c>
      <c r="B1555" s="577" t="s">
        <v>447</v>
      </c>
      <c r="C1555" s="577" t="s">
        <v>448</v>
      </c>
      <c r="D1555" s="643" t="s">
        <v>256</v>
      </c>
      <c r="E1555" s="643">
        <v>12.5</v>
      </c>
      <c r="F1555" s="644" t="s">
        <v>256</v>
      </c>
    </row>
    <row r="1556" spans="1:6" s="235" customFormat="1" ht="14.25" customHeight="1">
      <c r="A1556" s="575" t="s">
        <v>256</v>
      </c>
      <c r="B1556" s="575" t="s">
        <v>452</v>
      </c>
      <c r="C1556" s="575" t="s">
        <v>453</v>
      </c>
      <c r="D1556" s="641">
        <v>13200</v>
      </c>
      <c r="E1556" s="641">
        <v>7084.52</v>
      </c>
      <c r="F1556" s="642">
        <v>53.67</v>
      </c>
    </row>
    <row r="1557" spans="1:6" s="235" customFormat="1" ht="14.25" customHeight="1">
      <c r="A1557" s="577" t="s">
        <v>256</v>
      </c>
      <c r="B1557" s="577" t="s">
        <v>454</v>
      </c>
      <c r="C1557" s="577" t="s">
        <v>455</v>
      </c>
      <c r="D1557" s="643" t="s">
        <v>256</v>
      </c>
      <c r="E1557" s="643">
        <v>2614.59</v>
      </c>
      <c r="F1557" s="644" t="s">
        <v>256</v>
      </c>
    </row>
    <row r="1558" spans="1:6" s="235" customFormat="1" ht="14.25" customHeight="1">
      <c r="A1558" s="577" t="s">
        <v>256</v>
      </c>
      <c r="B1558" s="577" t="s">
        <v>456</v>
      </c>
      <c r="C1558" s="577" t="s">
        <v>457</v>
      </c>
      <c r="D1558" s="643" t="s">
        <v>256</v>
      </c>
      <c r="E1558" s="643">
        <v>0</v>
      </c>
      <c r="F1558" s="644" t="s">
        <v>256</v>
      </c>
    </row>
    <row r="1559" spans="1:6" s="235" customFormat="1" ht="14.25" customHeight="1">
      <c r="A1559" s="577" t="s">
        <v>256</v>
      </c>
      <c r="B1559" s="577" t="s">
        <v>461</v>
      </c>
      <c r="C1559" s="577" t="s">
        <v>462</v>
      </c>
      <c r="D1559" s="643" t="s">
        <v>256</v>
      </c>
      <c r="E1559" s="643">
        <v>4469.93</v>
      </c>
      <c r="F1559" s="644" t="s">
        <v>256</v>
      </c>
    </row>
    <row r="1560" spans="1:6" s="235" customFormat="1" ht="14.25" customHeight="1">
      <c r="A1560" s="577" t="s">
        <v>256</v>
      </c>
      <c r="B1560" s="577" t="s">
        <v>464</v>
      </c>
      <c r="C1560" s="577" t="s">
        <v>453</v>
      </c>
      <c r="D1560" s="643" t="s">
        <v>256</v>
      </c>
      <c r="E1560" s="643">
        <v>0</v>
      </c>
      <c r="F1560" s="644" t="s">
        <v>256</v>
      </c>
    </row>
    <row r="1561" spans="1:6" s="235" customFormat="1" ht="14.25" customHeight="1">
      <c r="A1561" s="575" t="s">
        <v>256</v>
      </c>
      <c r="B1561" s="679" t="s">
        <v>951</v>
      </c>
      <c r="C1561" s="680"/>
      <c r="D1561" s="641">
        <v>20000</v>
      </c>
      <c r="E1561" s="641">
        <v>18662.49</v>
      </c>
      <c r="F1561" s="642">
        <v>93.31</v>
      </c>
    </row>
    <row r="1562" spans="1:6" s="235" customFormat="1" ht="14.25" customHeight="1">
      <c r="A1562" s="575" t="s">
        <v>256</v>
      </c>
      <c r="B1562" s="679" t="s">
        <v>1215</v>
      </c>
      <c r="C1562" s="680"/>
      <c r="D1562" s="641">
        <v>20000</v>
      </c>
      <c r="E1562" s="641">
        <v>18662.49</v>
      </c>
      <c r="F1562" s="642">
        <v>93.31</v>
      </c>
    </row>
    <row r="1563" spans="1:6" s="235" customFormat="1" ht="14.25" customHeight="1">
      <c r="A1563" s="575" t="s">
        <v>256</v>
      </c>
      <c r="B1563" s="575" t="s">
        <v>415</v>
      </c>
      <c r="C1563" s="575" t="s">
        <v>416</v>
      </c>
      <c r="D1563" s="641">
        <v>17000</v>
      </c>
      <c r="E1563" s="641">
        <v>17704.14</v>
      </c>
      <c r="F1563" s="642">
        <v>104.14</v>
      </c>
    </row>
    <row r="1564" spans="1:6" s="235" customFormat="1" ht="14.25" customHeight="1">
      <c r="A1564" s="577" t="s">
        <v>256</v>
      </c>
      <c r="B1564" s="577" t="s">
        <v>417</v>
      </c>
      <c r="C1564" s="577" t="s">
        <v>418</v>
      </c>
      <c r="D1564" s="643" t="s">
        <v>256</v>
      </c>
      <c r="E1564" s="643">
        <v>17704.14</v>
      </c>
      <c r="F1564" s="644" t="s">
        <v>256</v>
      </c>
    </row>
    <row r="1565" spans="1:6" s="235" customFormat="1" ht="14.25" customHeight="1">
      <c r="A1565" s="575" t="s">
        <v>256</v>
      </c>
      <c r="B1565" s="575" t="s">
        <v>429</v>
      </c>
      <c r="C1565" s="575" t="s">
        <v>430</v>
      </c>
      <c r="D1565" s="641">
        <v>3000</v>
      </c>
      <c r="E1565" s="641">
        <v>958.35</v>
      </c>
      <c r="F1565" s="642">
        <v>31.95</v>
      </c>
    </row>
    <row r="1566" spans="1:6" s="235" customFormat="1" ht="14.25" customHeight="1">
      <c r="A1566" s="577" t="s">
        <v>256</v>
      </c>
      <c r="B1566" s="577" t="s">
        <v>443</v>
      </c>
      <c r="C1566" s="577" t="s">
        <v>444</v>
      </c>
      <c r="D1566" s="643" t="s">
        <v>256</v>
      </c>
      <c r="E1566" s="643">
        <v>958.35</v>
      </c>
      <c r="F1566" s="644" t="s">
        <v>256</v>
      </c>
    </row>
    <row r="1567" spans="1:6" s="235" customFormat="1" ht="14.25" customHeight="1">
      <c r="A1567" s="575" t="s">
        <v>1102</v>
      </c>
      <c r="B1567" s="575" t="s">
        <v>961</v>
      </c>
      <c r="C1567" s="575" t="s">
        <v>1218</v>
      </c>
      <c r="D1567" s="641">
        <v>6720</v>
      </c>
      <c r="E1567" s="641">
        <v>6711</v>
      </c>
      <c r="F1567" s="642">
        <v>99.87</v>
      </c>
    </row>
    <row r="1568" spans="1:6" s="235" customFormat="1" ht="14.25" customHeight="1">
      <c r="A1568" s="575" t="s">
        <v>256</v>
      </c>
      <c r="B1568" s="679" t="s">
        <v>949</v>
      </c>
      <c r="C1568" s="680"/>
      <c r="D1568" s="641">
        <v>6720</v>
      </c>
      <c r="E1568" s="641">
        <v>6711</v>
      </c>
      <c r="F1568" s="642">
        <v>99.87</v>
      </c>
    </row>
    <row r="1569" spans="1:6" s="235" customFormat="1" ht="14.25" customHeight="1">
      <c r="A1569" s="575" t="s">
        <v>256</v>
      </c>
      <c r="B1569" s="679" t="s">
        <v>1089</v>
      </c>
      <c r="C1569" s="680"/>
      <c r="D1569" s="641">
        <v>3360</v>
      </c>
      <c r="E1569" s="641">
        <v>3360</v>
      </c>
      <c r="F1569" s="642">
        <v>100</v>
      </c>
    </row>
    <row r="1570" spans="1:6" s="235" customFormat="1" ht="14.25" customHeight="1">
      <c r="A1570" s="575" t="s">
        <v>256</v>
      </c>
      <c r="B1570" s="575" t="s">
        <v>415</v>
      </c>
      <c r="C1570" s="575" t="s">
        <v>416</v>
      </c>
      <c r="D1570" s="641">
        <v>3360</v>
      </c>
      <c r="E1570" s="641">
        <v>3360</v>
      </c>
      <c r="F1570" s="642">
        <v>100</v>
      </c>
    </row>
    <row r="1571" spans="1:6" s="235" customFormat="1" ht="14.25" customHeight="1">
      <c r="A1571" s="577" t="s">
        <v>256</v>
      </c>
      <c r="B1571" s="577" t="s">
        <v>417</v>
      </c>
      <c r="C1571" s="577" t="s">
        <v>418</v>
      </c>
      <c r="D1571" s="643" t="s">
        <v>256</v>
      </c>
      <c r="E1571" s="643">
        <v>3360</v>
      </c>
      <c r="F1571" s="644" t="s">
        <v>256</v>
      </c>
    </row>
    <row r="1572" spans="1:6" s="235" customFormat="1" ht="14.25" customHeight="1">
      <c r="A1572" s="575" t="s">
        <v>256</v>
      </c>
      <c r="B1572" s="679" t="s">
        <v>1090</v>
      </c>
      <c r="C1572" s="680"/>
      <c r="D1572" s="641">
        <v>3360</v>
      </c>
      <c r="E1572" s="641">
        <v>3351</v>
      </c>
      <c r="F1572" s="642">
        <v>99.73</v>
      </c>
    </row>
    <row r="1573" spans="1:6" s="235" customFormat="1" ht="14.25" customHeight="1">
      <c r="A1573" s="575" t="s">
        <v>256</v>
      </c>
      <c r="B1573" s="575" t="s">
        <v>415</v>
      </c>
      <c r="C1573" s="575" t="s">
        <v>416</v>
      </c>
      <c r="D1573" s="641">
        <v>3360</v>
      </c>
      <c r="E1573" s="641">
        <v>3351</v>
      </c>
      <c r="F1573" s="642">
        <v>99.73</v>
      </c>
    </row>
    <row r="1574" spans="1:6" s="235" customFormat="1" ht="14.25" customHeight="1">
      <c r="A1574" s="577" t="s">
        <v>256</v>
      </c>
      <c r="B1574" s="577" t="s">
        <v>417</v>
      </c>
      <c r="C1574" s="577" t="s">
        <v>418</v>
      </c>
      <c r="D1574" s="643" t="s">
        <v>256</v>
      </c>
      <c r="E1574" s="643">
        <v>3351</v>
      </c>
      <c r="F1574" s="644" t="s">
        <v>256</v>
      </c>
    </row>
    <row r="1575" spans="1:6" s="235" customFormat="1" ht="14.25" customHeight="1">
      <c r="A1575" s="575" t="s">
        <v>1102</v>
      </c>
      <c r="B1575" s="575" t="s">
        <v>1027</v>
      </c>
      <c r="C1575" s="575" t="s">
        <v>1220</v>
      </c>
      <c r="D1575" s="641">
        <v>54750</v>
      </c>
      <c r="E1575" s="641">
        <v>54106.41</v>
      </c>
      <c r="F1575" s="642">
        <v>98.82</v>
      </c>
    </row>
    <row r="1576" spans="1:6" s="235" customFormat="1" ht="14.25" customHeight="1">
      <c r="A1576" s="575" t="s">
        <v>256</v>
      </c>
      <c r="B1576" s="679" t="s">
        <v>949</v>
      </c>
      <c r="C1576" s="680"/>
      <c r="D1576" s="641">
        <v>54750</v>
      </c>
      <c r="E1576" s="641">
        <v>54106.41</v>
      </c>
      <c r="F1576" s="642">
        <v>98.82</v>
      </c>
    </row>
    <row r="1577" spans="1:6" s="235" customFormat="1" ht="14.25" customHeight="1">
      <c r="A1577" s="575" t="s">
        <v>256</v>
      </c>
      <c r="B1577" s="679" t="s">
        <v>1089</v>
      </c>
      <c r="C1577" s="680"/>
      <c r="D1577" s="641">
        <v>54750</v>
      </c>
      <c r="E1577" s="641">
        <v>54106.41</v>
      </c>
      <c r="F1577" s="642">
        <v>98.82</v>
      </c>
    </row>
    <row r="1578" spans="1:6" s="235" customFormat="1" ht="14.25" customHeight="1">
      <c r="A1578" s="575" t="s">
        <v>256</v>
      </c>
      <c r="B1578" s="575" t="s">
        <v>405</v>
      </c>
      <c r="C1578" s="575" t="s">
        <v>406</v>
      </c>
      <c r="D1578" s="641">
        <v>5000</v>
      </c>
      <c r="E1578" s="641">
        <v>0</v>
      </c>
      <c r="F1578" s="642">
        <v>0</v>
      </c>
    </row>
    <row r="1579" spans="1:6" s="235" customFormat="1" ht="14.25" customHeight="1">
      <c r="A1579" s="577" t="s">
        <v>256</v>
      </c>
      <c r="B1579" s="577" t="s">
        <v>407</v>
      </c>
      <c r="C1579" s="577" t="s">
        <v>408</v>
      </c>
      <c r="D1579" s="643" t="s">
        <v>256</v>
      </c>
      <c r="E1579" s="643">
        <v>0</v>
      </c>
      <c r="F1579" s="644" t="s">
        <v>256</v>
      </c>
    </row>
    <row r="1580" spans="1:6" s="235" customFormat="1" ht="14.25" customHeight="1">
      <c r="A1580" s="577" t="s">
        <v>256</v>
      </c>
      <c r="B1580" s="577" t="s">
        <v>411</v>
      </c>
      <c r="C1580" s="577" t="s">
        <v>412</v>
      </c>
      <c r="D1580" s="643" t="s">
        <v>256</v>
      </c>
      <c r="E1580" s="643">
        <v>0</v>
      </c>
      <c r="F1580" s="644" t="s">
        <v>256</v>
      </c>
    </row>
    <row r="1581" spans="1:6" s="235" customFormat="1" ht="14.25" customHeight="1">
      <c r="A1581" s="575" t="s">
        <v>256</v>
      </c>
      <c r="B1581" s="575" t="s">
        <v>415</v>
      </c>
      <c r="C1581" s="575" t="s">
        <v>416</v>
      </c>
      <c r="D1581" s="641">
        <v>46750</v>
      </c>
      <c r="E1581" s="641">
        <v>54106.41</v>
      </c>
      <c r="F1581" s="642">
        <v>115.74</v>
      </c>
    </row>
    <row r="1582" spans="1:6" s="235" customFormat="1" ht="14.25" customHeight="1">
      <c r="A1582" s="577" t="s">
        <v>256</v>
      </c>
      <c r="B1582" s="577" t="s">
        <v>417</v>
      </c>
      <c r="C1582" s="577" t="s">
        <v>418</v>
      </c>
      <c r="D1582" s="643" t="s">
        <v>256</v>
      </c>
      <c r="E1582" s="643">
        <v>41506.41</v>
      </c>
      <c r="F1582" s="644" t="s">
        <v>256</v>
      </c>
    </row>
    <row r="1583" spans="1:6" s="235" customFormat="1" ht="14.25" customHeight="1">
      <c r="A1583" s="577" t="s">
        <v>256</v>
      </c>
      <c r="B1583" s="577" t="s">
        <v>425</v>
      </c>
      <c r="C1583" s="577" t="s">
        <v>426</v>
      </c>
      <c r="D1583" s="643" t="s">
        <v>256</v>
      </c>
      <c r="E1583" s="643">
        <v>12600</v>
      </c>
      <c r="F1583" s="644" t="s">
        <v>256</v>
      </c>
    </row>
    <row r="1584" spans="1:6" s="237" customFormat="1" ht="14.25" customHeight="1">
      <c r="A1584" s="575" t="s">
        <v>256</v>
      </c>
      <c r="B1584" s="575" t="s">
        <v>429</v>
      </c>
      <c r="C1584" s="575" t="s">
        <v>430</v>
      </c>
      <c r="D1584" s="641">
        <v>3000</v>
      </c>
      <c r="E1584" s="641">
        <v>0</v>
      </c>
      <c r="F1584" s="642">
        <v>0</v>
      </c>
    </row>
    <row r="1585" spans="1:6" s="237" customFormat="1" ht="14.25" customHeight="1">
      <c r="A1585" s="577" t="s">
        <v>256</v>
      </c>
      <c r="B1585" s="577" t="s">
        <v>431</v>
      </c>
      <c r="C1585" s="577" t="s">
        <v>432</v>
      </c>
      <c r="D1585" s="643" t="s">
        <v>256</v>
      </c>
      <c r="E1585" s="643">
        <v>0</v>
      </c>
      <c r="F1585" s="644" t="s">
        <v>256</v>
      </c>
    </row>
    <row r="1586" spans="1:6" s="237" customFormat="1" ht="14.25" customHeight="1">
      <c r="A1586" s="575" t="s">
        <v>1102</v>
      </c>
      <c r="B1586" s="575" t="s">
        <v>1121</v>
      </c>
      <c r="C1586" s="575" t="s">
        <v>1221</v>
      </c>
      <c r="D1586" s="641">
        <v>5000</v>
      </c>
      <c r="E1586" s="641">
        <v>1649</v>
      </c>
      <c r="F1586" s="642">
        <v>32.98</v>
      </c>
    </row>
    <row r="1587" spans="1:6" s="237" customFormat="1" ht="14.25" customHeight="1">
      <c r="A1587" s="575" t="s">
        <v>256</v>
      </c>
      <c r="B1587" s="679" t="s">
        <v>949</v>
      </c>
      <c r="C1587" s="680"/>
      <c r="D1587" s="641">
        <v>5000</v>
      </c>
      <c r="E1587" s="641">
        <v>1649</v>
      </c>
      <c r="F1587" s="642">
        <v>32.98</v>
      </c>
    </row>
    <row r="1588" spans="1:6" s="237" customFormat="1" ht="14.25" customHeight="1">
      <c r="A1588" s="575" t="s">
        <v>256</v>
      </c>
      <c r="B1588" s="679" t="s">
        <v>1090</v>
      </c>
      <c r="C1588" s="680"/>
      <c r="D1588" s="641">
        <v>5000</v>
      </c>
      <c r="E1588" s="641">
        <v>1649</v>
      </c>
      <c r="F1588" s="642">
        <v>32.98</v>
      </c>
    </row>
    <row r="1589" spans="1:6" s="237" customFormat="1" ht="14.25" customHeight="1">
      <c r="A1589" s="575" t="s">
        <v>256</v>
      </c>
      <c r="B1589" s="575" t="s">
        <v>405</v>
      </c>
      <c r="C1589" s="575" t="s">
        <v>406</v>
      </c>
      <c r="D1589" s="641">
        <v>200</v>
      </c>
      <c r="E1589" s="641">
        <v>0</v>
      </c>
      <c r="F1589" s="642">
        <v>0</v>
      </c>
    </row>
    <row r="1590" spans="1:6" s="237" customFormat="1" ht="14.25" customHeight="1">
      <c r="A1590" s="577" t="s">
        <v>256</v>
      </c>
      <c r="B1590" s="577" t="s">
        <v>407</v>
      </c>
      <c r="C1590" s="577" t="s">
        <v>408</v>
      </c>
      <c r="D1590" s="643" t="s">
        <v>256</v>
      </c>
      <c r="E1590" s="643">
        <v>0</v>
      </c>
      <c r="F1590" s="644" t="s">
        <v>256</v>
      </c>
    </row>
    <row r="1591" spans="1:6" s="237" customFormat="1" ht="14.25" customHeight="1">
      <c r="A1591" s="575" t="s">
        <v>256</v>
      </c>
      <c r="B1591" s="575" t="s">
        <v>415</v>
      </c>
      <c r="C1591" s="575" t="s">
        <v>416</v>
      </c>
      <c r="D1591" s="641">
        <v>3800</v>
      </c>
      <c r="E1591" s="641">
        <v>1649</v>
      </c>
      <c r="F1591" s="642">
        <v>43.39</v>
      </c>
    </row>
    <row r="1592" spans="1:6" s="235" customFormat="1" ht="14.25" customHeight="1">
      <c r="A1592" s="577" t="s">
        <v>256</v>
      </c>
      <c r="B1592" s="577" t="s">
        <v>417</v>
      </c>
      <c r="C1592" s="577" t="s">
        <v>418</v>
      </c>
      <c r="D1592" s="643" t="s">
        <v>256</v>
      </c>
      <c r="E1592" s="643">
        <v>1649</v>
      </c>
      <c r="F1592" s="644" t="s">
        <v>256</v>
      </c>
    </row>
    <row r="1593" spans="1:6" s="235" customFormat="1" ht="14.25" customHeight="1">
      <c r="A1593" s="577" t="s">
        <v>256</v>
      </c>
      <c r="B1593" s="577" t="s">
        <v>425</v>
      </c>
      <c r="C1593" s="577" t="s">
        <v>426</v>
      </c>
      <c r="D1593" s="643" t="s">
        <v>256</v>
      </c>
      <c r="E1593" s="643">
        <v>0</v>
      </c>
      <c r="F1593" s="644" t="s">
        <v>256</v>
      </c>
    </row>
    <row r="1594" spans="1:6" s="235" customFormat="1" ht="14.25" customHeight="1">
      <c r="A1594" s="575" t="s">
        <v>256</v>
      </c>
      <c r="B1594" s="575" t="s">
        <v>429</v>
      </c>
      <c r="C1594" s="575" t="s">
        <v>430</v>
      </c>
      <c r="D1594" s="641">
        <v>1000</v>
      </c>
      <c r="E1594" s="641">
        <v>0</v>
      </c>
      <c r="F1594" s="642">
        <v>0</v>
      </c>
    </row>
    <row r="1595" spans="1:6" s="235" customFormat="1" ht="14.25" customHeight="1">
      <c r="A1595" s="577" t="s">
        <v>256</v>
      </c>
      <c r="B1595" s="577" t="s">
        <v>431</v>
      </c>
      <c r="C1595" s="577" t="s">
        <v>432</v>
      </c>
      <c r="D1595" s="643" t="s">
        <v>256</v>
      </c>
      <c r="E1595" s="643">
        <v>0</v>
      </c>
      <c r="F1595" s="644" t="s">
        <v>256</v>
      </c>
    </row>
    <row r="1596" spans="1:6" s="235" customFormat="1" ht="14.25" customHeight="1">
      <c r="A1596" s="575" t="s">
        <v>1102</v>
      </c>
      <c r="B1596" s="575" t="s">
        <v>1037</v>
      </c>
      <c r="C1596" s="575" t="s">
        <v>1222</v>
      </c>
      <c r="D1596" s="641">
        <v>186100</v>
      </c>
      <c r="E1596" s="641">
        <v>127105.12</v>
      </c>
      <c r="F1596" s="642">
        <v>68.3</v>
      </c>
    </row>
    <row r="1597" spans="1:6" s="235" customFormat="1" ht="14.25" customHeight="1">
      <c r="A1597" s="575" t="s">
        <v>256</v>
      </c>
      <c r="B1597" s="679" t="s">
        <v>944</v>
      </c>
      <c r="C1597" s="680"/>
      <c r="D1597" s="641">
        <v>80000</v>
      </c>
      <c r="E1597" s="641">
        <v>82270</v>
      </c>
      <c r="F1597" s="642">
        <v>102.84</v>
      </c>
    </row>
    <row r="1598" spans="1:6" s="235" customFormat="1" ht="14.25" customHeight="1">
      <c r="A1598" s="575" t="s">
        <v>256</v>
      </c>
      <c r="B1598" s="679" t="s">
        <v>1072</v>
      </c>
      <c r="C1598" s="680"/>
      <c r="D1598" s="641">
        <v>80000</v>
      </c>
      <c r="E1598" s="641">
        <v>82270</v>
      </c>
      <c r="F1598" s="642">
        <v>102.84</v>
      </c>
    </row>
    <row r="1599" spans="1:6" s="235" customFormat="1" ht="14.25" customHeight="1">
      <c r="A1599" s="575" t="s">
        <v>256</v>
      </c>
      <c r="B1599" s="575" t="s">
        <v>546</v>
      </c>
      <c r="C1599" s="575" t="s">
        <v>547</v>
      </c>
      <c r="D1599" s="641">
        <v>20000</v>
      </c>
      <c r="E1599" s="641">
        <v>22270</v>
      </c>
      <c r="F1599" s="642">
        <v>111.35</v>
      </c>
    </row>
    <row r="1600" spans="1:6" s="235" customFormat="1" ht="14.25" customHeight="1">
      <c r="A1600" s="577" t="s">
        <v>256</v>
      </c>
      <c r="B1600" s="577" t="s">
        <v>553</v>
      </c>
      <c r="C1600" s="577" t="s">
        <v>378</v>
      </c>
      <c r="D1600" s="643" t="s">
        <v>256</v>
      </c>
      <c r="E1600" s="643">
        <v>22270</v>
      </c>
      <c r="F1600" s="644" t="s">
        <v>256</v>
      </c>
    </row>
    <row r="1601" spans="1:6" s="235" customFormat="1" ht="14.25" customHeight="1">
      <c r="A1601" s="575" t="s">
        <v>256</v>
      </c>
      <c r="B1601" s="575" t="s">
        <v>554</v>
      </c>
      <c r="C1601" s="575" t="s">
        <v>555</v>
      </c>
      <c r="D1601" s="641">
        <v>60000</v>
      </c>
      <c r="E1601" s="641">
        <v>60000</v>
      </c>
      <c r="F1601" s="642">
        <v>100</v>
      </c>
    </row>
    <row r="1602" spans="1:6" s="235" customFormat="1" ht="14.25" customHeight="1">
      <c r="A1602" s="577" t="s">
        <v>256</v>
      </c>
      <c r="B1602" s="577" t="s">
        <v>556</v>
      </c>
      <c r="C1602" s="577" t="s">
        <v>382</v>
      </c>
      <c r="D1602" s="643" t="s">
        <v>256</v>
      </c>
      <c r="E1602" s="643">
        <v>60000</v>
      </c>
      <c r="F1602" s="644" t="s">
        <v>256</v>
      </c>
    </row>
    <row r="1603" spans="1:6" s="235" customFormat="1" ht="14.25" customHeight="1">
      <c r="A1603" s="575" t="s">
        <v>256</v>
      </c>
      <c r="B1603" s="679" t="s">
        <v>949</v>
      </c>
      <c r="C1603" s="680"/>
      <c r="D1603" s="641">
        <v>54300</v>
      </c>
      <c r="E1603" s="641">
        <v>44835.12</v>
      </c>
      <c r="F1603" s="642">
        <v>82.57</v>
      </c>
    </row>
    <row r="1604" spans="1:6" s="235" customFormat="1" ht="14.25" customHeight="1">
      <c r="A1604" s="575" t="s">
        <v>256</v>
      </c>
      <c r="B1604" s="679" t="s">
        <v>1089</v>
      </c>
      <c r="C1604" s="680"/>
      <c r="D1604" s="641">
        <v>45000</v>
      </c>
      <c r="E1604" s="641">
        <v>40783.59</v>
      </c>
      <c r="F1604" s="642">
        <v>90.63</v>
      </c>
    </row>
    <row r="1605" spans="1:6" s="235" customFormat="1" ht="14.25" customHeight="1">
      <c r="A1605" s="575" t="s">
        <v>256</v>
      </c>
      <c r="B1605" s="575" t="s">
        <v>546</v>
      </c>
      <c r="C1605" s="575" t="s">
        <v>547</v>
      </c>
      <c r="D1605" s="641">
        <v>45000</v>
      </c>
      <c r="E1605" s="641">
        <v>40783.59</v>
      </c>
      <c r="F1605" s="642">
        <v>90.63</v>
      </c>
    </row>
    <row r="1606" spans="1:6" s="235" customFormat="1" ht="14.25" customHeight="1">
      <c r="A1606" s="577" t="s">
        <v>256</v>
      </c>
      <c r="B1606" s="577" t="s">
        <v>553</v>
      </c>
      <c r="C1606" s="577" t="s">
        <v>378</v>
      </c>
      <c r="D1606" s="643" t="s">
        <v>256</v>
      </c>
      <c r="E1606" s="643">
        <v>40783.59</v>
      </c>
      <c r="F1606" s="644" t="s">
        <v>256</v>
      </c>
    </row>
    <row r="1607" spans="1:6" s="235" customFormat="1" ht="14.25" customHeight="1">
      <c r="A1607" s="575" t="s">
        <v>256</v>
      </c>
      <c r="B1607" s="679" t="s">
        <v>1074</v>
      </c>
      <c r="C1607" s="680"/>
      <c r="D1607" s="641">
        <v>9300</v>
      </c>
      <c r="E1607" s="641">
        <v>4051.53</v>
      </c>
      <c r="F1607" s="642">
        <v>43.56</v>
      </c>
    </row>
    <row r="1608" spans="1:6" s="235" customFormat="1" ht="14.25" customHeight="1">
      <c r="A1608" s="575" t="s">
        <v>256</v>
      </c>
      <c r="B1608" s="575" t="s">
        <v>546</v>
      </c>
      <c r="C1608" s="575" t="s">
        <v>547</v>
      </c>
      <c r="D1608" s="641">
        <v>9300</v>
      </c>
      <c r="E1608" s="641">
        <v>4051.53</v>
      </c>
      <c r="F1608" s="642">
        <v>43.56</v>
      </c>
    </row>
    <row r="1609" spans="1:6" s="235" customFormat="1" ht="14.25" customHeight="1">
      <c r="A1609" s="577" t="s">
        <v>256</v>
      </c>
      <c r="B1609" s="577" t="s">
        <v>553</v>
      </c>
      <c r="C1609" s="577" t="s">
        <v>378</v>
      </c>
      <c r="D1609" s="643" t="s">
        <v>256</v>
      </c>
      <c r="E1609" s="643">
        <v>4051.53</v>
      </c>
      <c r="F1609" s="644" t="s">
        <v>256</v>
      </c>
    </row>
    <row r="1610" spans="1:6" s="235" customFormat="1" ht="14.25" customHeight="1">
      <c r="A1610" s="575" t="s">
        <v>256</v>
      </c>
      <c r="B1610" s="679" t="s">
        <v>951</v>
      </c>
      <c r="C1610" s="680"/>
      <c r="D1610" s="641">
        <v>51800</v>
      </c>
      <c r="E1610" s="641">
        <v>0</v>
      </c>
      <c r="F1610" s="642">
        <v>0</v>
      </c>
    </row>
    <row r="1611" spans="1:6" s="235" customFormat="1" ht="14.25" customHeight="1">
      <c r="A1611" s="575" t="s">
        <v>256</v>
      </c>
      <c r="B1611" s="679" t="s">
        <v>1215</v>
      </c>
      <c r="C1611" s="680"/>
      <c r="D1611" s="641">
        <v>51800</v>
      </c>
      <c r="E1611" s="641">
        <v>0</v>
      </c>
      <c r="F1611" s="642">
        <v>0</v>
      </c>
    </row>
    <row r="1612" spans="1:6" s="235" customFormat="1" ht="14.25" customHeight="1">
      <c r="A1612" s="575" t="s">
        <v>256</v>
      </c>
      <c r="B1612" s="575" t="s">
        <v>546</v>
      </c>
      <c r="C1612" s="575" t="s">
        <v>547</v>
      </c>
      <c r="D1612" s="641">
        <v>51800</v>
      </c>
      <c r="E1612" s="641">
        <v>0</v>
      </c>
      <c r="F1612" s="642">
        <v>0</v>
      </c>
    </row>
    <row r="1613" spans="1:6" s="235" customFormat="1" ht="14.25" customHeight="1">
      <c r="A1613" s="577" t="s">
        <v>256</v>
      </c>
      <c r="B1613" s="577" t="s">
        <v>548</v>
      </c>
      <c r="C1613" s="577" t="s">
        <v>375</v>
      </c>
      <c r="D1613" s="643" t="s">
        <v>256</v>
      </c>
      <c r="E1613" s="643">
        <v>0</v>
      </c>
      <c r="F1613" s="644" t="s">
        <v>256</v>
      </c>
    </row>
    <row r="1614" spans="1:6" s="235" customFormat="1" ht="14.25" customHeight="1">
      <c r="A1614" s="575" t="s">
        <v>1102</v>
      </c>
      <c r="B1614" s="575" t="s">
        <v>1223</v>
      </c>
      <c r="C1614" s="575" t="s">
        <v>1224</v>
      </c>
      <c r="D1614" s="641">
        <v>4849000</v>
      </c>
      <c r="E1614" s="641">
        <v>1410963.1</v>
      </c>
      <c r="F1614" s="642">
        <v>29.1</v>
      </c>
    </row>
    <row r="1615" spans="1:6" s="235" customFormat="1" ht="14.25" customHeight="1">
      <c r="A1615" s="575" t="s">
        <v>256</v>
      </c>
      <c r="B1615" s="679" t="s">
        <v>1075</v>
      </c>
      <c r="C1615" s="680"/>
      <c r="D1615" s="641">
        <v>4849000</v>
      </c>
      <c r="E1615" s="641">
        <v>1410963.1</v>
      </c>
      <c r="F1615" s="642">
        <v>29.1</v>
      </c>
    </row>
    <row r="1616" spans="1:6" s="235" customFormat="1" ht="14.25" customHeight="1">
      <c r="A1616" s="575" t="s">
        <v>256</v>
      </c>
      <c r="B1616" s="679" t="s">
        <v>1081</v>
      </c>
      <c r="C1616" s="680"/>
      <c r="D1616" s="641">
        <v>4849000</v>
      </c>
      <c r="E1616" s="641">
        <v>1410963.1</v>
      </c>
      <c r="F1616" s="642">
        <v>29.1</v>
      </c>
    </row>
    <row r="1617" spans="1:6" s="235" customFormat="1" ht="14.25" customHeight="1">
      <c r="A1617" s="575" t="s">
        <v>256</v>
      </c>
      <c r="B1617" s="575" t="s">
        <v>532</v>
      </c>
      <c r="C1617" s="575" t="s">
        <v>533</v>
      </c>
      <c r="D1617" s="641">
        <v>1870000</v>
      </c>
      <c r="E1617" s="641">
        <v>0</v>
      </c>
      <c r="F1617" s="642">
        <v>0</v>
      </c>
    </row>
    <row r="1618" spans="1:6" s="235" customFormat="1" ht="14.25" customHeight="1">
      <c r="A1618" s="577" t="s">
        <v>256</v>
      </c>
      <c r="B1618" s="577" t="s">
        <v>536</v>
      </c>
      <c r="C1618" s="577" t="s">
        <v>537</v>
      </c>
      <c r="D1618" s="643" t="s">
        <v>256</v>
      </c>
      <c r="E1618" s="643">
        <v>0</v>
      </c>
      <c r="F1618" s="644" t="s">
        <v>256</v>
      </c>
    </row>
    <row r="1619" spans="1:6" s="235" customFormat="1" ht="14.25" customHeight="1">
      <c r="A1619" s="575" t="s">
        <v>256</v>
      </c>
      <c r="B1619" s="575" t="s">
        <v>546</v>
      </c>
      <c r="C1619" s="575" t="s">
        <v>547</v>
      </c>
      <c r="D1619" s="641">
        <v>400000</v>
      </c>
      <c r="E1619" s="641">
        <v>0</v>
      </c>
      <c r="F1619" s="642">
        <v>0</v>
      </c>
    </row>
    <row r="1620" spans="1:6" s="235" customFormat="1" ht="14.25" customHeight="1">
      <c r="A1620" s="577" t="s">
        <v>256</v>
      </c>
      <c r="B1620" s="577" t="s">
        <v>548</v>
      </c>
      <c r="C1620" s="577" t="s">
        <v>375</v>
      </c>
      <c r="D1620" s="643" t="s">
        <v>256</v>
      </c>
      <c r="E1620" s="643">
        <v>0</v>
      </c>
      <c r="F1620" s="644" t="s">
        <v>256</v>
      </c>
    </row>
    <row r="1621" spans="1:6" s="235" customFormat="1" ht="14.25" customHeight="1">
      <c r="A1621" s="577" t="s">
        <v>256</v>
      </c>
      <c r="B1621" s="577" t="s">
        <v>550</v>
      </c>
      <c r="C1621" s="577" t="s">
        <v>551</v>
      </c>
      <c r="D1621" s="643" t="s">
        <v>256</v>
      </c>
      <c r="E1621" s="643">
        <v>0</v>
      </c>
      <c r="F1621" s="644" t="s">
        <v>256</v>
      </c>
    </row>
    <row r="1622" spans="1:6" s="235" customFormat="1" ht="14.25" customHeight="1">
      <c r="A1622" s="577" t="s">
        <v>256</v>
      </c>
      <c r="B1622" s="577" t="s">
        <v>552</v>
      </c>
      <c r="C1622" s="577" t="s">
        <v>377</v>
      </c>
      <c r="D1622" s="643" t="s">
        <v>256</v>
      </c>
      <c r="E1622" s="643">
        <v>0</v>
      </c>
      <c r="F1622" s="644" t="s">
        <v>256</v>
      </c>
    </row>
    <row r="1623" spans="1:6" s="235" customFormat="1" ht="14.25" customHeight="1">
      <c r="A1623" s="577" t="s">
        <v>256</v>
      </c>
      <c r="B1623" s="577" t="s">
        <v>553</v>
      </c>
      <c r="C1623" s="577" t="s">
        <v>378</v>
      </c>
      <c r="D1623" s="643" t="s">
        <v>256</v>
      </c>
      <c r="E1623" s="643">
        <v>0</v>
      </c>
      <c r="F1623" s="644" t="s">
        <v>256</v>
      </c>
    </row>
    <row r="1624" spans="1:6" s="235" customFormat="1" ht="14.25" customHeight="1">
      <c r="A1624" s="575" t="s">
        <v>256</v>
      </c>
      <c r="B1624" s="575" t="s">
        <v>532</v>
      </c>
      <c r="C1624" s="575" t="s">
        <v>533</v>
      </c>
      <c r="D1624" s="641">
        <v>2579000</v>
      </c>
      <c r="E1624" s="641">
        <v>1410963.1</v>
      </c>
      <c r="F1624" s="642">
        <v>54.71</v>
      </c>
    </row>
    <row r="1625" spans="1:6" s="235" customFormat="1" ht="14.25" customHeight="1">
      <c r="A1625" s="577" t="s">
        <v>256</v>
      </c>
      <c r="B1625" s="577" t="s">
        <v>536</v>
      </c>
      <c r="C1625" s="577" t="s">
        <v>537</v>
      </c>
      <c r="D1625" s="643" t="s">
        <v>256</v>
      </c>
      <c r="E1625" s="643">
        <v>1410963.1</v>
      </c>
      <c r="F1625" s="644" t="s">
        <v>256</v>
      </c>
    </row>
    <row r="1626" spans="1:6" s="235" customFormat="1" ht="14.25" customHeight="1">
      <c r="A1626" s="577"/>
      <c r="B1626" s="577"/>
      <c r="C1626" s="577"/>
      <c r="D1626" s="643"/>
      <c r="E1626" s="643"/>
      <c r="F1626" s="644"/>
    </row>
    <row r="1627" spans="1:6" s="235" customFormat="1" ht="14.25" customHeight="1">
      <c r="A1627" s="578" t="s">
        <v>256</v>
      </c>
      <c r="B1627" s="683" t="s">
        <v>1225</v>
      </c>
      <c r="C1627" s="684"/>
      <c r="D1627" s="645">
        <v>13972460</v>
      </c>
      <c r="E1627" s="645">
        <v>12011750.58</v>
      </c>
      <c r="F1627" s="646">
        <v>85.97</v>
      </c>
    </row>
    <row r="1628" spans="1:6" s="235" customFormat="1" ht="14.25" customHeight="1">
      <c r="A1628" s="575" t="s">
        <v>256</v>
      </c>
      <c r="B1628" s="679" t="s">
        <v>1487</v>
      </c>
      <c r="C1628" s="680"/>
      <c r="D1628" s="641">
        <v>5670431</v>
      </c>
      <c r="E1628" s="641">
        <v>5187537.72</v>
      </c>
      <c r="F1628" s="642">
        <v>91.48</v>
      </c>
    </row>
    <row r="1629" spans="1:6" s="235" customFormat="1" ht="14.25" customHeight="1">
      <c r="A1629" s="647" t="s">
        <v>256</v>
      </c>
      <c r="B1629" s="677" t="s">
        <v>942</v>
      </c>
      <c r="C1629" s="678"/>
      <c r="D1629" s="648">
        <v>780105</v>
      </c>
      <c r="E1629" s="648">
        <v>771217.2</v>
      </c>
      <c r="F1629" s="649">
        <v>98.86</v>
      </c>
    </row>
    <row r="1630" spans="1:6" s="235" customFormat="1" ht="14.25" customHeight="1">
      <c r="A1630" s="647" t="s">
        <v>256</v>
      </c>
      <c r="B1630" s="677" t="s">
        <v>943</v>
      </c>
      <c r="C1630" s="678"/>
      <c r="D1630" s="648">
        <v>780105</v>
      </c>
      <c r="E1630" s="648">
        <v>771217.2</v>
      </c>
      <c r="F1630" s="649">
        <v>98.86</v>
      </c>
    </row>
    <row r="1631" spans="1:6" s="235" customFormat="1" ht="14.25" customHeight="1">
      <c r="A1631" s="647" t="s">
        <v>256</v>
      </c>
      <c r="B1631" s="677" t="s">
        <v>1069</v>
      </c>
      <c r="C1631" s="678"/>
      <c r="D1631" s="648">
        <v>51000</v>
      </c>
      <c r="E1631" s="648">
        <v>46950</v>
      </c>
      <c r="F1631" s="649">
        <v>92.06</v>
      </c>
    </row>
    <row r="1632" spans="1:6" s="235" customFormat="1" ht="14.25" customHeight="1">
      <c r="A1632" s="647" t="s">
        <v>256</v>
      </c>
      <c r="B1632" s="677" t="s">
        <v>1070</v>
      </c>
      <c r="C1632" s="678"/>
      <c r="D1632" s="648">
        <v>51000</v>
      </c>
      <c r="E1632" s="648">
        <v>46950</v>
      </c>
      <c r="F1632" s="649">
        <v>92.06</v>
      </c>
    </row>
    <row r="1633" spans="1:6" s="235" customFormat="1" ht="14.25" customHeight="1">
      <c r="A1633" s="647" t="s">
        <v>256</v>
      </c>
      <c r="B1633" s="677" t="s">
        <v>944</v>
      </c>
      <c r="C1633" s="678"/>
      <c r="D1633" s="648">
        <v>2284999</v>
      </c>
      <c r="E1633" s="648">
        <v>1847985.66</v>
      </c>
      <c r="F1633" s="649">
        <v>80.87</v>
      </c>
    </row>
    <row r="1634" spans="1:6" s="235" customFormat="1" ht="14.25" customHeight="1">
      <c r="A1634" s="647" t="s">
        <v>256</v>
      </c>
      <c r="B1634" s="677" t="s">
        <v>948</v>
      </c>
      <c r="C1634" s="678"/>
      <c r="D1634" s="648">
        <v>902934</v>
      </c>
      <c r="E1634" s="648">
        <v>885019.05</v>
      </c>
      <c r="F1634" s="649">
        <v>98.02</v>
      </c>
    </row>
    <row r="1635" spans="1:6" s="235" customFormat="1" ht="14.25" customHeight="1">
      <c r="A1635" s="647" t="s">
        <v>256</v>
      </c>
      <c r="B1635" s="677" t="s">
        <v>1072</v>
      </c>
      <c r="C1635" s="678"/>
      <c r="D1635" s="648">
        <v>1382065</v>
      </c>
      <c r="E1635" s="648">
        <v>962966.61</v>
      </c>
      <c r="F1635" s="649">
        <v>69.68</v>
      </c>
    </row>
    <row r="1636" spans="1:6" s="235" customFormat="1" ht="14.25" customHeight="1">
      <c r="A1636" s="647" t="s">
        <v>256</v>
      </c>
      <c r="B1636" s="677" t="s">
        <v>949</v>
      </c>
      <c r="C1636" s="678"/>
      <c r="D1636" s="648">
        <v>2535027</v>
      </c>
      <c r="E1636" s="648">
        <v>2513197.26</v>
      </c>
      <c r="F1636" s="649">
        <v>99.14</v>
      </c>
    </row>
    <row r="1637" spans="1:6" s="235" customFormat="1" ht="14.25" customHeight="1">
      <c r="A1637" s="647" t="s">
        <v>256</v>
      </c>
      <c r="B1637" s="677" t="s">
        <v>1073</v>
      </c>
      <c r="C1637" s="678"/>
      <c r="D1637" s="648">
        <v>1612728</v>
      </c>
      <c r="E1637" s="648">
        <v>1612728</v>
      </c>
      <c r="F1637" s="649">
        <v>100</v>
      </c>
    </row>
    <row r="1638" spans="1:6" s="235" customFormat="1" ht="14.25" customHeight="1">
      <c r="A1638" s="647" t="s">
        <v>256</v>
      </c>
      <c r="B1638" s="677" t="s">
        <v>1089</v>
      </c>
      <c r="C1638" s="678"/>
      <c r="D1638" s="648">
        <v>516212</v>
      </c>
      <c r="E1638" s="648">
        <v>495387.41</v>
      </c>
      <c r="F1638" s="649">
        <v>95.97</v>
      </c>
    </row>
    <row r="1639" spans="1:6" s="235" customFormat="1" ht="14.25" customHeight="1">
      <c r="A1639" s="647" t="s">
        <v>256</v>
      </c>
      <c r="B1639" s="677" t="s">
        <v>1090</v>
      </c>
      <c r="C1639" s="678"/>
      <c r="D1639" s="648">
        <v>16327</v>
      </c>
      <c r="E1639" s="648">
        <v>14855</v>
      </c>
      <c r="F1639" s="649">
        <v>90.98</v>
      </c>
    </row>
    <row r="1640" spans="1:6" s="235" customFormat="1" ht="14.25" customHeight="1">
      <c r="A1640" s="647" t="s">
        <v>256</v>
      </c>
      <c r="B1640" s="677" t="s">
        <v>1214</v>
      </c>
      <c r="C1640" s="678"/>
      <c r="D1640" s="648">
        <v>389760</v>
      </c>
      <c r="E1640" s="648">
        <v>390226.85</v>
      </c>
      <c r="F1640" s="649">
        <v>100.12</v>
      </c>
    </row>
    <row r="1641" spans="1:6" s="235" customFormat="1" ht="14.25" customHeight="1">
      <c r="A1641" s="647" t="s">
        <v>256</v>
      </c>
      <c r="B1641" s="677" t="s">
        <v>951</v>
      </c>
      <c r="C1641" s="678"/>
      <c r="D1641" s="648">
        <v>12000</v>
      </c>
      <c r="E1641" s="648">
        <v>4599.6</v>
      </c>
      <c r="F1641" s="649">
        <v>38.33</v>
      </c>
    </row>
    <row r="1642" spans="1:6" s="235" customFormat="1" ht="14.25" customHeight="1">
      <c r="A1642" s="647" t="s">
        <v>256</v>
      </c>
      <c r="B1642" s="677" t="s">
        <v>1215</v>
      </c>
      <c r="C1642" s="678"/>
      <c r="D1642" s="648">
        <v>12000</v>
      </c>
      <c r="E1642" s="648">
        <v>4599.6</v>
      </c>
      <c r="F1642" s="649">
        <v>38.33</v>
      </c>
    </row>
    <row r="1643" spans="1:6" s="235" customFormat="1" ht="14.25" customHeight="1">
      <c r="A1643" s="647" t="s">
        <v>256</v>
      </c>
      <c r="B1643" s="677" t="s">
        <v>1075</v>
      </c>
      <c r="C1643" s="678"/>
      <c r="D1643" s="648">
        <v>7300</v>
      </c>
      <c r="E1643" s="648">
        <v>3588</v>
      </c>
      <c r="F1643" s="649">
        <v>49.15</v>
      </c>
    </row>
    <row r="1644" spans="1:6" s="235" customFormat="1" ht="14.25" customHeight="1">
      <c r="A1644" s="647" t="s">
        <v>256</v>
      </c>
      <c r="B1644" s="677" t="s">
        <v>1076</v>
      </c>
      <c r="C1644" s="678"/>
      <c r="D1644" s="648">
        <v>7300</v>
      </c>
      <c r="E1644" s="648">
        <v>3588</v>
      </c>
      <c r="F1644" s="649">
        <v>49.15</v>
      </c>
    </row>
    <row r="1645" spans="1:6" s="235" customFormat="1" ht="14.25" customHeight="1">
      <c r="A1645" s="575" t="s">
        <v>256</v>
      </c>
      <c r="B1645" s="575" t="s">
        <v>1106</v>
      </c>
      <c r="C1645" s="575" t="s">
        <v>1107</v>
      </c>
      <c r="D1645" s="641">
        <v>5670431</v>
      </c>
      <c r="E1645" s="641">
        <v>5187537.72</v>
      </c>
      <c r="F1645" s="642">
        <v>91.48</v>
      </c>
    </row>
    <row r="1646" spans="1:6" s="235" customFormat="1" ht="14.25" customHeight="1">
      <c r="A1646" s="575" t="s">
        <v>1123</v>
      </c>
      <c r="B1646" s="575" t="s">
        <v>956</v>
      </c>
      <c r="C1646" s="575" t="s">
        <v>1227</v>
      </c>
      <c r="D1646" s="641">
        <v>1485559</v>
      </c>
      <c r="E1646" s="641">
        <v>1485911.06</v>
      </c>
      <c r="F1646" s="642">
        <v>100.02</v>
      </c>
    </row>
    <row r="1647" spans="1:6" s="235" customFormat="1" ht="14.25" customHeight="1">
      <c r="A1647" s="575" t="s">
        <v>256</v>
      </c>
      <c r="B1647" s="679" t="s">
        <v>949</v>
      </c>
      <c r="C1647" s="680"/>
      <c r="D1647" s="641">
        <v>1485559</v>
      </c>
      <c r="E1647" s="641">
        <v>1485911.06</v>
      </c>
      <c r="F1647" s="642">
        <v>100.02</v>
      </c>
    </row>
    <row r="1648" spans="1:6" s="235" customFormat="1" ht="14.25" customHeight="1">
      <c r="A1648" s="575" t="s">
        <v>256</v>
      </c>
      <c r="B1648" s="679" t="s">
        <v>1073</v>
      </c>
      <c r="C1648" s="680"/>
      <c r="D1648" s="641">
        <v>1485559</v>
      </c>
      <c r="E1648" s="641">
        <v>1485911.06</v>
      </c>
      <c r="F1648" s="642">
        <v>100.02</v>
      </c>
    </row>
    <row r="1649" spans="1:6" s="235" customFormat="1" ht="14.25" customHeight="1">
      <c r="A1649" s="575" t="s">
        <v>256</v>
      </c>
      <c r="B1649" s="575" t="s">
        <v>405</v>
      </c>
      <c r="C1649" s="575" t="s">
        <v>406</v>
      </c>
      <c r="D1649" s="641">
        <v>42000</v>
      </c>
      <c r="E1649" s="641">
        <v>42000</v>
      </c>
      <c r="F1649" s="642">
        <v>100</v>
      </c>
    </row>
    <row r="1650" spans="1:6" s="235" customFormat="1" ht="14.25" customHeight="1">
      <c r="A1650" s="577" t="s">
        <v>256</v>
      </c>
      <c r="B1650" s="577" t="s">
        <v>407</v>
      </c>
      <c r="C1650" s="577" t="s">
        <v>408</v>
      </c>
      <c r="D1650" s="643" t="s">
        <v>256</v>
      </c>
      <c r="E1650" s="643">
        <v>19000</v>
      </c>
      <c r="F1650" s="644" t="s">
        <v>256</v>
      </c>
    </row>
    <row r="1651" spans="1:6" s="235" customFormat="1" ht="14.25" customHeight="1">
      <c r="A1651" s="577" t="s">
        <v>256</v>
      </c>
      <c r="B1651" s="577" t="s">
        <v>411</v>
      </c>
      <c r="C1651" s="577" t="s">
        <v>412</v>
      </c>
      <c r="D1651" s="643" t="s">
        <v>256</v>
      </c>
      <c r="E1651" s="643">
        <v>15000</v>
      </c>
      <c r="F1651" s="644" t="s">
        <v>256</v>
      </c>
    </row>
    <row r="1652" spans="1:6" s="235" customFormat="1" ht="14.25" customHeight="1">
      <c r="A1652" s="577" t="s">
        <v>256</v>
      </c>
      <c r="B1652" s="577" t="s">
        <v>413</v>
      </c>
      <c r="C1652" s="577" t="s">
        <v>414</v>
      </c>
      <c r="D1652" s="643" t="s">
        <v>256</v>
      </c>
      <c r="E1652" s="643">
        <v>8000</v>
      </c>
      <c r="F1652" s="644" t="s">
        <v>256</v>
      </c>
    </row>
    <row r="1653" spans="1:6" s="235" customFormat="1" ht="14.25" customHeight="1">
      <c r="A1653" s="575" t="s">
        <v>256</v>
      </c>
      <c r="B1653" s="575" t="s">
        <v>415</v>
      </c>
      <c r="C1653" s="575" t="s">
        <v>416</v>
      </c>
      <c r="D1653" s="641">
        <v>476904</v>
      </c>
      <c r="E1653" s="641">
        <v>477256.06</v>
      </c>
      <c r="F1653" s="642">
        <v>100.07</v>
      </c>
    </row>
    <row r="1654" spans="1:6" s="235" customFormat="1" ht="14.25" customHeight="1">
      <c r="A1654" s="577" t="s">
        <v>256</v>
      </c>
      <c r="B1654" s="577" t="s">
        <v>417</v>
      </c>
      <c r="C1654" s="577" t="s">
        <v>418</v>
      </c>
      <c r="D1654" s="643" t="s">
        <v>256</v>
      </c>
      <c r="E1654" s="643">
        <v>40000</v>
      </c>
      <c r="F1654" s="644" t="s">
        <v>256</v>
      </c>
    </row>
    <row r="1655" spans="1:6" s="235" customFormat="1" ht="14.25" customHeight="1">
      <c r="A1655" s="577" t="s">
        <v>256</v>
      </c>
      <c r="B1655" s="577" t="s">
        <v>419</v>
      </c>
      <c r="C1655" s="577" t="s">
        <v>420</v>
      </c>
      <c r="D1655" s="643" t="s">
        <v>256</v>
      </c>
      <c r="E1655" s="643">
        <v>147116</v>
      </c>
      <c r="F1655" s="644" t="s">
        <v>256</v>
      </c>
    </row>
    <row r="1656" spans="1:6" s="235" customFormat="1" ht="14.25" customHeight="1">
      <c r="A1656" s="577" t="s">
        <v>256</v>
      </c>
      <c r="B1656" s="577" t="s">
        <v>421</v>
      </c>
      <c r="C1656" s="577" t="s">
        <v>422</v>
      </c>
      <c r="D1656" s="643" t="s">
        <v>256</v>
      </c>
      <c r="E1656" s="643">
        <v>216992.06</v>
      </c>
      <c r="F1656" s="644" t="s">
        <v>256</v>
      </c>
    </row>
    <row r="1657" spans="1:6" s="235" customFormat="1" ht="14.25" customHeight="1">
      <c r="A1657" s="577" t="s">
        <v>256</v>
      </c>
      <c r="B1657" s="577" t="s">
        <v>423</v>
      </c>
      <c r="C1657" s="577" t="s">
        <v>424</v>
      </c>
      <c r="D1657" s="643" t="s">
        <v>256</v>
      </c>
      <c r="E1657" s="643">
        <v>53148</v>
      </c>
      <c r="F1657" s="644" t="s">
        <v>256</v>
      </c>
    </row>
    <row r="1658" spans="1:6" s="235" customFormat="1" ht="14.25" customHeight="1">
      <c r="A1658" s="577" t="s">
        <v>256</v>
      </c>
      <c r="B1658" s="577" t="s">
        <v>425</v>
      </c>
      <c r="C1658" s="577" t="s">
        <v>426</v>
      </c>
      <c r="D1658" s="643" t="s">
        <v>256</v>
      </c>
      <c r="E1658" s="643">
        <v>5000</v>
      </c>
      <c r="F1658" s="644" t="s">
        <v>256</v>
      </c>
    </row>
    <row r="1659" spans="1:6" s="235" customFormat="1" ht="14.25" customHeight="1">
      <c r="A1659" s="577" t="s">
        <v>256</v>
      </c>
      <c r="B1659" s="577" t="s">
        <v>427</v>
      </c>
      <c r="C1659" s="577" t="s">
        <v>428</v>
      </c>
      <c r="D1659" s="643" t="s">
        <v>256</v>
      </c>
      <c r="E1659" s="643">
        <v>15000</v>
      </c>
      <c r="F1659" s="644" t="s">
        <v>256</v>
      </c>
    </row>
    <row r="1660" spans="1:6" s="235" customFormat="1" ht="14.25" customHeight="1">
      <c r="A1660" s="575" t="s">
        <v>256</v>
      </c>
      <c r="B1660" s="575" t="s">
        <v>429</v>
      </c>
      <c r="C1660" s="575" t="s">
        <v>430</v>
      </c>
      <c r="D1660" s="641">
        <v>935515</v>
      </c>
      <c r="E1660" s="641">
        <v>935515</v>
      </c>
      <c r="F1660" s="642">
        <v>100</v>
      </c>
    </row>
    <row r="1661" spans="1:6" s="235" customFormat="1" ht="14.25" customHeight="1">
      <c r="A1661" s="577" t="s">
        <v>256</v>
      </c>
      <c r="B1661" s="577" t="s">
        <v>431</v>
      </c>
      <c r="C1661" s="577" t="s">
        <v>432</v>
      </c>
      <c r="D1661" s="643" t="s">
        <v>256</v>
      </c>
      <c r="E1661" s="643">
        <v>814491</v>
      </c>
      <c r="F1661" s="644" t="s">
        <v>256</v>
      </c>
    </row>
    <row r="1662" spans="1:6" s="235" customFormat="1" ht="14.25" customHeight="1">
      <c r="A1662" s="577" t="s">
        <v>256</v>
      </c>
      <c r="B1662" s="577" t="s">
        <v>433</v>
      </c>
      <c r="C1662" s="577" t="s">
        <v>434</v>
      </c>
      <c r="D1662" s="643" t="s">
        <v>256</v>
      </c>
      <c r="E1662" s="643">
        <v>26024</v>
      </c>
      <c r="F1662" s="644" t="s">
        <v>256</v>
      </c>
    </row>
    <row r="1663" spans="1:6" s="235" customFormat="1" ht="14.25" customHeight="1">
      <c r="A1663" s="577" t="s">
        <v>256</v>
      </c>
      <c r="B1663" s="577" t="s">
        <v>435</v>
      </c>
      <c r="C1663" s="577" t="s">
        <v>436</v>
      </c>
      <c r="D1663" s="643" t="s">
        <v>256</v>
      </c>
      <c r="E1663" s="643">
        <v>4200</v>
      </c>
      <c r="F1663" s="644" t="s">
        <v>256</v>
      </c>
    </row>
    <row r="1664" spans="1:6" s="235" customFormat="1" ht="14.25" customHeight="1">
      <c r="A1664" s="577" t="s">
        <v>256</v>
      </c>
      <c r="B1664" s="577" t="s">
        <v>437</v>
      </c>
      <c r="C1664" s="577" t="s">
        <v>438</v>
      </c>
      <c r="D1664" s="643" t="s">
        <v>256</v>
      </c>
      <c r="E1664" s="643">
        <v>43000</v>
      </c>
      <c r="F1664" s="644" t="s">
        <v>256</v>
      </c>
    </row>
    <row r="1665" spans="1:6" s="235" customFormat="1" ht="14.25" customHeight="1">
      <c r="A1665" s="577" t="s">
        <v>256</v>
      </c>
      <c r="B1665" s="577" t="s">
        <v>441</v>
      </c>
      <c r="C1665" s="577" t="s">
        <v>442</v>
      </c>
      <c r="D1665" s="643" t="s">
        <v>256</v>
      </c>
      <c r="E1665" s="643">
        <v>18000</v>
      </c>
      <c r="F1665" s="644" t="s">
        <v>256</v>
      </c>
    </row>
    <row r="1666" spans="1:6" s="235" customFormat="1" ht="14.25" customHeight="1">
      <c r="A1666" s="577" t="s">
        <v>256</v>
      </c>
      <c r="B1666" s="577" t="s">
        <v>445</v>
      </c>
      <c r="C1666" s="577" t="s">
        <v>446</v>
      </c>
      <c r="D1666" s="643" t="s">
        <v>256</v>
      </c>
      <c r="E1666" s="643">
        <v>20000</v>
      </c>
      <c r="F1666" s="644" t="s">
        <v>256</v>
      </c>
    </row>
    <row r="1667" spans="1:6" s="235" customFormat="1" ht="14.25" customHeight="1">
      <c r="A1667" s="577" t="s">
        <v>256</v>
      </c>
      <c r="B1667" s="577" t="s">
        <v>447</v>
      </c>
      <c r="C1667" s="577" t="s">
        <v>448</v>
      </c>
      <c r="D1667" s="643" t="s">
        <v>256</v>
      </c>
      <c r="E1667" s="643">
        <v>9800</v>
      </c>
      <c r="F1667" s="644" t="s">
        <v>256</v>
      </c>
    </row>
    <row r="1668" spans="1:6" s="235" customFormat="1" ht="14.25" customHeight="1">
      <c r="A1668" s="575" t="s">
        <v>256</v>
      </c>
      <c r="B1668" s="575" t="s">
        <v>452</v>
      </c>
      <c r="C1668" s="575" t="s">
        <v>453</v>
      </c>
      <c r="D1668" s="641">
        <v>30918</v>
      </c>
      <c r="E1668" s="641">
        <v>30918</v>
      </c>
      <c r="F1668" s="642">
        <v>100</v>
      </c>
    </row>
    <row r="1669" spans="1:6" s="235" customFormat="1" ht="14.25" customHeight="1">
      <c r="A1669" s="577" t="s">
        <v>256</v>
      </c>
      <c r="B1669" s="577" t="s">
        <v>456</v>
      </c>
      <c r="C1669" s="577" t="s">
        <v>457</v>
      </c>
      <c r="D1669" s="643" t="s">
        <v>256</v>
      </c>
      <c r="E1669" s="643">
        <v>14800</v>
      </c>
      <c r="F1669" s="644" t="s">
        <v>256</v>
      </c>
    </row>
    <row r="1670" spans="1:6" s="235" customFormat="1" ht="14.25" customHeight="1">
      <c r="A1670" s="577" t="s">
        <v>256</v>
      </c>
      <c r="B1670" s="577" t="s">
        <v>458</v>
      </c>
      <c r="C1670" s="577" t="s">
        <v>459</v>
      </c>
      <c r="D1670" s="643" t="s">
        <v>256</v>
      </c>
      <c r="E1670" s="643">
        <v>2000</v>
      </c>
      <c r="F1670" s="644" t="s">
        <v>256</v>
      </c>
    </row>
    <row r="1671" spans="1:6" s="235" customFormat="1" ht="14.25" customHeight="1">
      <c r="A1671" s="577" t="s">
        <v>256</v>
      </c>
      <c r="B1671" s="577" t="s">
        <v>460</v>
      </c>
      <c r="C1671" s="577" t="s">
        <v>113</v>
      </c>
      <c r="D1671" s="643" t="s">
        <v>256</v>
      </c>
      <c r="E1671" s="643">
        <v>4000</v>
      </c>
      <c r="F1671" s="644" t="s">
        <v>256</v>
      </c>
    </row>
    <row r="1672" spans="1:6" s="235" customFormat="1" ht="14.25" customHeight="1">
      <c r="A1672" s="577" t="s">
        <v>256</v>
      </c>
      <c r="B1672" s="577" t="s">
        <v>464</v>
      </c>
      <c r="C1672" s="577" t="s">
        <v>453</v>
      </c>
      <c r="D1672" s="643" t="s">
        <v>256</v>
      </c>
      <c r="E1672" s="643">
        <v>10118</v>
      </c>
      <c r="F1672" s="644" t="s">
        <v>256</v>
      </c>
    </row>
    <row r="1673" spans="1:6" s="235" customFormat="1" ht="14.25" customHeight="1">
      <c r="A1673" s="575" t="s">
        <v>256</v>
      </c>
      <c r="B1673" s="575" t="s">
        <v>471</v>
      </c>
      <c r="C1673" s="575" t="s">
        <v>472</v>
      </c>
      <c r="D1673" s="641">
        <v>222</v>
      </c>
      <c r="E1673" s="641">
        <v>222</v>
      </c>
      <c r="F1673" s="642">
        <v>100</v>
      </c>
    </row>
    <row r="1674" spans="1:6" s="235" customFormat="1" ht="14.25" customHeight="1">
      <c r="A1674" s="577" t="s">
        <v>256</v>
      </c>
      <c r="B1674" s="577" t="s">
        <v>473</v>
      </c>
      <c r="C1674" s="577" t="s">
        <v>474</v>
      </c>
      <c r="D1674" s="643" t="s">
        <v>256</v>
      </c>
      <c r="E1674" s="643">
        <v>222</v>
      </c>
      <c r="F1674" s="644" t="s">
        <v>256</v>
      </c>
    </row>
    <row r="1675" spans="1:6" s="235" customFormat="1" ht="14.25" customHeight="1">
      <c r="A1675" s="575" t="s">
        <v>1123</v>
      </c>
      <c r="B1675" s="575" t="s">
        <v>959</v>
      </c>
      <c r="C1675" s="575" t="s">
        <v>1228</v>
      </c>
      <c r="D1675" s="641">
        <v>1178400</v>
      </c>
      <c r="E1675" s="641">
        <v>996825.43</v>
      </c>
      <c r="F1675" s="642">
        <v>84.59</v>
      </c>
    </row>
    <row r="1676" spans="1:6" s="235" customFormat="1" ht="14.25" customHeight="1">
      <c r="A1676" s="575" t="s">
        <v>256</v>
      </c>
      <c r="B1676" s="679" t="s">
        <v>942</v>
      </c>
      <c r="C1676" s="680"/>
      <c r="D1676" s="641">
        <v>538230</v>
      </c>
      <c r="E1676" s="641">
        <v>536934.64</v>
      </c>
      <c r="F1676" s="642">
        <v>99.76</v>
      </c>
    </row>
    <row r="1677" spans="1:6" s="235" customFormat="1" ht="14.25" customHeight="1">
      <c r="A1677" s="575" t="s">
        <v>256</v>
      </c>
      <c r="B1677" s="679" t="s">
        <v>943</v>
      </c>
      <c r="C1677" s="680"/>
      <c r="D1677" s="641">
        <v>538230</v>
      </c>
      <c r="E1677" s="641">
        <v>536934.64</v>
      </c>
      <c r="F1677" s="642">
        <v>99.76</v>
      </c>
    </row>
    <row r="1678" spans="1:6" s="235" customFormat="1" ht="14.25" customHeight="1">
      <c r="A1678" s="575" t="s">
        <v>256</v>
      </c>
      <c r="B1678" s="575" t="s">
        <v>386</v>
      </c>
      <c r="C1678" s="575" t="s">
        <v>387</v>
      </c>
      <c r="D1678" s="641">
        <v>395039</v>
      </c>
      <c r="E1678" s="641">
        <v>394908.4</v>
      </c>
      <c r="F1678" s="642">
        <v>99.97</v>
      </c>
    </row>
    <row r="1679" spans="1:6" s="235" customFormat="1" ht="14.25" customHeight="1">
      <c r="A1679" s="577" t="s">
        <v>256</v>
      </c>
      <c r="B1679" s="577" t="s">
        <v>388</v>
      </c>
      <c r="C1679" s="577" t="s">
        <v>389</v>
      </c>
      <c r="D1679" s="643" t="s">
        <v>256</v>
      </c>
      <c r="E1679" s="643">
        <v>394908.4</v>
      </c>
      <c r="F1679" s="644" t="s">
        <v>256</v>
      </c>
    </row>
    <row r="1680" spans="1:6" s="235" customFormat="1" ht="14.25" customHeight="1">
      <c r="A1680" s="575" t="s">
        <v>256</v>
      </c>
      <c r="B1680" s="575" t="s">
        <v>392</v>
      </c>
      <c r="C1680" s="575" t="s">
        <v>393</v>
      </c>
      <c r="D1680" s="641">
        <v>18866</v>
      </c>
      <c r="E1680" s="641">
        <v>18865.87</v>
      </c>
      <c r="F1680" s="642">
        <v>100</v>
      </c>
    </row>
    <row r="1681" spans="1:6" s="235" customFormat="1" ht="14.25" customHeight="1">
      <c r="A1681" s="577" t="s">
        <v>256</v>
      </c>
      <c r="B1681" s="577" t="s">
        <v>394</v>
      </c>
      <c r="C1681" s="577" t="s">
        <v>393</v>
      </c>
      <c r="D1681" s="643" t="s">
        <v>256</v>
      </c>
      <c r="E1681" s="643">
        <v>18865.87</v>
      </c>
      <c r="F1681" s="644" t="s">
        <v>256</v>
      </c>
    </row>
    <row r="1682" spans="1:6" s="235" customFormat="1" ht="14.25" customHeight="1">
      <c r="A1682" s="575" t="s">
        <v>256</v>
      </c>
      <c r="B1682" s="575" t="s">
        <v>395</v>
      </c>
      <c r="C1682" s="575" t="s">
        <v>396</v>
      </c>
      <c r="D1682" s="641">
        <v>65190</v>
      </c>
      <c r="E1682" s="641">
        <v>65190</v>
      </c>
      <c r="F1682" s="642">
        <v>100</v>
      </c>
    </row>
    <row r="1683" spans="1:6" s="235" customFormat="1" ht="14.25" customHeight="1">
      <c r="A1683" s="577" t="s">
        <v>256</v>
      </c>
      <c r="B1683" s="577" t="s">
        <v>399</v>
      </c>
      <c r="C1683" s="577" t="s">
        <v>400</v>
      </c>
      <c r="D1683" s="643" t="s">
        <v>256</v>
      </c>
      <c r="E1683" s="643">
        <v>64590</v>
      </c>
      <c r="F1683" s="644" t="s">
        <v>256</v>
      </c>
    </row>
    <row r="1684" spans="1:6" s="235" customFormat="1" ht="14.25" customHeight="1">
      <c r="A1684" s="577" t="s">
        <v>256</v>
      </c>
      <c r="B1684" s="577" t="s">
        <v>401</v>
      </c>
      <c r="C1684" s="577" t="s">
        <v>402</v>
      </c>
      <c r="D1684" s="643" t="s">
        <v>256</v>
      </c>
      <c r="E1684" s="643">
        <v>600</v>
      </c>
      <c r="F1684" s="644" t="s">
        <v>256</v>
      </c>
    </row>
    <row r="1685" spans="1:6" s="235" customFormat="1" ht="14.25" customHeight="1">
      <c r="A1685" s="575" t="s">
        <v>256</v>
      </c>
      <c r="B1685" s="575" t="s">
        <v>405</v>
      </c>
      <c r="C1685" s="575" t="s">
        <v>406</v>
      </c>
      <c r="D1685" s="641">
        <v>13666</v>
      </c>
      <c r="E1685" s="641">
        <v>13665.79</v>
      </c>
      <c r="F1685" s="642">
        <v>100</v>
      </c>
    </row>
    <row r="1686" spans="1:6" s="235" customFormat="1" ht="14.25" customHeight="1">
      <c r="A1686" s="577" t="s">
        <v>256</v>
      </c>
      <c r="B1686" s="577" t="s">
        <v>407</v>
      </c>
      <c r="C1686" s="577" t="s">
        <v>408</v>
      </c>
      <c r="D1686" s="643" t="s">
        <v>256</v>
      </c>
      <c r="E1686" s="643">
        <v>2614</v>
      </c>
      <c r="F1686" s="644" t="s">
        <v>256</v>
      </c>
    </row>
    <row r="1687" spans="1:6" s="235" customFormat="1" ht="14.25" customHeight="1">
      <c r="A1687" s="577" t="s">
        <v>256</v>
      </c>
      <c r="B1687" s="577" t="s">
        <v>409</v>
      </c>
      <c r="C1687" s="577" t="s">
        <v>410</v>
      </c>
      <c r="D1687" s="643" t="s">
        <v>256</v>
      </c>
      <c r="E1687" s="643">
        <v>11051.79</v>
      </c>
      <c r="F1687" s="644" t="s">
        <v>256</v>
      </c>
    </row>
    <row r="1688" spans="1:6" s="235" customFormat="1" ht="14.25" customHeight="1">
      <c r="A1688" s="575" t="s">
        <v>256</v>
      </c>
      <c r="B1688" s="575" t="s">
        <v>415</v>
      </c>
      <c r="C1688" s="575" t="s">
        <v>416</v>
      </c>
      <c r="D1688" s="641">
        <v>26640</v>
      </c>
      <c r="E1688" s="641">
        <v>25498.31</v>
      </c>
      <c r="F1688" s="642">
        <v>95.71</v>
      </c>
    </row>
    <row r="1689" spans="1:6" s="235" customFormat="1" ht="14.25" customHeight="1">
      <c r="A1689" s="577" t="s">
        <v>256</v>
      </c>
      <c r="B1689" s="577" t="s">
        <v>417</v>
      </c>
      <c r="C1689" s="577" t="s">
        <v>418</v>
      </c>
      <c r="D1689" s="643" t="s">
        <v>256</v>
      </c>
      <c r="E1689" s="643">
        <v>842.2</v>
      </c>
      <c r="F1689" s="644" t="s">
        <v>256</v>
      </c>
    </row>
    <row r="1690" spans="1:6" s="235" customFormat="1" ht="14.25" customHeight="1">
      <c r="A1690" s="577" t="s">
        <v>256</v>
      </c>
      <c r="B1690" s="577" t="s">
        <v>421</v>
      </c>
      <c r="C1690" s="577" t="s">
        <v>422</v>
      </c>
      <c r="D1690" s="643" t="s">
        <v>256</v>
      </c>
      <c r="E1690" s="643">
        <v>14384.27</v>
      </c>
      <c r="F1690" s="644" t="s">
        <v>256</v>
      </c>
    </row>
    <row r="1691" spans="1:6" s="235" customFormat="1" ht="14.25" customHeight="1">
      <c r="A1691" s="577" t="s">
        <v>256</v>
      </c>
      <c r="B1691" s="577" t="s">
        <v>423</v>
      </c>
      <c r="C1691" s="577" t="s">
        <v>424</v>
      </c>
      <c r="D1691" s="643" t="s">
        <v>256</v>
      </c>
      <c r="E1691" s="643">
        <v>10271.84</v>
      </c>
      <c r="F1691" s="644" t="s">
        <v>256</v>
      </c>
    </row>
    <row r="1692" spans="1:6" s="235" customFormat="1" ht="14.25" customHeight="1">
      <c r="A1692" s="575" t="s">
        <v>256</v>
      </c>
      <c r="B1692" s="575" t="s">
        <v>429</v>
      </c>
      <c r="C1692" s="575" t="s">
        <v>430</v>
      </c>
      <c r="D1692" s="641">
        <v>12949</v>
      </c>
      <c r="E1692" s="641">
        <v>12949</v>
      </c>
      <c r="F1692" s="642">
        <v>100</v>
      </c>
    </row>
    <row r="1693" spans="1:6" s="235" customFormat="1" ht="14.25" customHeight="1">
      <c r="A1693" s="577" t="s">
        <v>256</v>
      </c>
      <c r="B1693" s="577" t="s">
        <v>431</v>
      </c>
      <c r="C1693" s="577" t="s">
        <v>432</v>
      </c>
      <c r="D1693" s="643" t="s">
        <v>256</v>
      </c>
      <c r="E1693" s="643">
        <v>7496</v>
      </c>
      <c r="F1693" s="644" t="s">
        <v>256</v>
      </c>
    </row>
    <row r="1694" spans="1:6" s="235" customFormat="1" ht="14.25" customHeight="1">
      <c r="A1694" s="577" t="s">
        <v>256</v>
      </c>
      <c r="B1694" s="577" t="s">
        <v>433</v>
      </c>
      <c r="C1694" s="577" t="s">
        <v>434</v>
      </c>
      <c r="D1694" s="643" t="s">
        <v>256</v>
      </c>
      <c r="E1694" s="643">
        <v>5000</v>
      </c>
      <c r="F1694" s="644" t="s">
        <v>256</v>
      </c>
    </row>
    <row r="1695" spans="1:6" s="235" customFormat="1" ht="14.25" customHeight="1">
      <c r="A1695" s="577" t="s">
        <v>256</v>
      </c>
      <c r="B1695" s="577" t="s">
        <v>441</v>
      </c>
      <c r="C1695" s="577" t="s">
        <v>442</v>
      </c>
      <c r="D1695" s="643" t="s">
        <v>256</v>
      </c>
      <c r="E1695" s="643">
        <v>453</v>
      </c>
      <c r="F1695" s="644" t="s">
        <v>256</v>
      </c>
    </row>
    <row r="1696" spans="1:6" s="235" customFormat="1" ht="14.25" customHeight="1">
      <c r="A1696" s="575" t="s">
        <v>256</v>
      </c>
      <c r="B1696" s="575" t="s">
        <v>452</v>
      </c>
      <c r="C1696" s="575" t="s">
        <v>453</v>
      </c>
      <c r="D1696" s="641">
        <v>880</v>
      </c>
      <c r="E1696" s="641">
        <v>872.24</v>
      </c>
      <c r="F1696" s="642">
        <v>99.12</v>
      </c>
    </row>
    <row r="1697" spans="1:6" s="235" customFormat="1" ht="14.25" customHeight="1">
      <c r="A1697" s="577" t="s">
        <v>256</v>
      </c>
      <c r="B1697" s="577" t="s">
        <v>464</v>
      </c>
      <c r="C1697" s="577" t="s">
        <v>453</v>
      </c>
      <c r="D1697" s="643" t="s">
        <v>256</v>
      </c>
      <c r="E1697" s="643">
        <v>872.24</v>
      </c>
      <c r="F1697" s="644" t="s">
        <v>256</v>
      </c>
    </row>
    <row r="1698" spans="1:6" s="235" customFormat="1" ht="14.25" customHeight="1">
      <c r="A1698" s="575" t="s">
        <v>256</v>
      </c>
      <c r="B1698" s="575" t="s">
        <v>557</v>
      </c>
      <c r="C1698" s="575" t="s">
        <v>558</v>
      </c>
      <c r="D1698" s="641">
        <v>5000</v>
      </c>
      <c r="E1698" s="641">
        <v>4985.03</v>
      </c>
      <c r="F1698" s="642">
        <v>99.7</v>
      </c>
    </row>
    <row r="1699" spans="1:6" s="235" customFormat="1" ht="14.25" customHeight="1">
      <c r="A1699" s="577" t="s">
        <v>256</v>
      </c>
      <c r="B1699" s="577" t="s">
        <v>559</v>
      </c>
      <c r="C1699" s="577" t="s">
        <v>560</v>
      </c>
      <c r="D1699" s="643" t="s">
        <v>256</v>
      </c>
      <c r="E1699" s="643">
        <v>4985.03</v>
      </c>
      <c r="F1699" s="644" t="s">
        <v>256</v>
      </c>
    </row>
    <row r="1700" spans="1:6" s="235" customFormat="1" ht="14.25" customHeight="1">
      <c r="A1700" s="575" t="s">
        <v>256</v>
      </c>
      <c r="B1700" s="679" t="s">
        <v>944</v>
      </c>
      <c r="C1700" s="680"/>
      <c r="D1700" s="641">
        <v>640170</v>
      </c>
      <c r="E1700" s="641">
        <v>459890.79</v>
      </c>
      <c r="F1700" s="642">
        <v>71.84</v>
      </c>
    </row>
    <row r="1701" spans="1:6" s="235" customFormat="1" ht="14.25" customHeight="1">
      <c r="A1701" s="575" t="s">
        <v>256</v>
      </c>
      <c r="B1701" s="679" t="s">
        <v>1072</v>
      </c>
      <c r="C1701" s="680"/>
      <c r="D1701" s="641">
        <v>640170</v>
      </c>
      <c r="E1701" s="641">
        <v>459890.79</v>
      </c>
      <c r="F1701" s="642">
        <v>71.84</v>
      </c>
    </row>
    <row r="1702" spans="1:6" s="235" customFormat="1" ht="14.25" customHeight="1">
      <c r="A1702" s="575" t="s">
        <v>256</v>
      </c>
      <c r="B1702" s="575" t="s">
        <v>386</v>
      </c>
      <c r="C1702" s="575" t="s">
        <v>387</v>
      </c>
      <c r="D1702" s="641">
        <v>283350</v>
      </c>
      <c r="E1702" s="641">
        <v>213786.16</v>
      </c>
      <c r="F1702" s="642">
        <v>75.45</v>
      </c>
    </row>
    <row r="1703" spans="1:6" s="235" customFormat="1" ht="14.25" customHeight="1">
      <c r="A1703" s="577" t="s">
        <v>256</v>
      </c>
      <c r="B1703" s="577" t="s">
        <v>388</v>
      </c>
      <c r="C1703" s="577" t="s">
        <v>389</v>
      </c>
      <c r="D1703" s="643" t="s">
        <v>256</v>
      </c>
      <c r="E1703" s="643">
        <v>213786.16</v>
      </c>
      <c r="F1703" s="644" t="s">
        <v>256</v>
      </c>
    </row>
    <row r="1704" spans="1:6" s="235" customFormat="1" ht="14.25" customHeight="1">
      <c r="A1704" s="575" t="s">
        <v>256</v>
      </c>
      <c r="B1704" s="575" t="s">
        <v>392</v>
      </c>
      <c r="C1704" s="575" t="s">
        <v>393</v>
      </c>
      <c r="D1704" s="641">
        <v>12100</v>
      </c>
      <c r="E1704" s="641">
        <v>7500</v>
      </c>
      <c r="F1704" s="642">
        <v>61.98</v>
      </c>
    </row>
    <row r="1705" spans="1:6" s="235" customFormat="1" ht="14.25" customHeight="1">
      <c r="A1705" s="577" t="s">
        <v>256</v>
      </c>
      <c r="B1705" s="577" t="s">
        <v>394</v>
      </c>
      <c r="C1705" s="577" t="s">
        <v>393</v>
      </c>
      <c r="D1705" s="643" t="s">
        <v>256</v>
      </c>
      <c r="E1705" s="643">
        <v>7500</v>
      </c>
      <c r="F1705" s="644" t="s">
        <v>256</v>
      </c>
    </row>
    <row r="1706" spans="1:6" s="235" customFormat="1" ht="14.25" customHeight="1">
      <c r="A1706" s="575" t="s">
        <v>256</v>
      </c>
      <c r="B1706" s="575" t="s">
        <v>395</v>
      </c>
      <c r="C1706" s="575" t="s">
        <v>396</v>
      </c>
      <c r="D1706" s="641">
        <v>48420</v>
      </c>
      <c r="E1706" s="641">
        <v>32421</v>
      </c>
      <c r="F1706" s="642">
        <v>66.96</v>
      </c>
    </row>
    <row r="1707" spans="1:6" s="235" customFormat="1" ht="14.25" customHeight="1">
      <c r="A1707" s="577" t="s">
        <v>256</v>
      </c>
      <c r="B1707" s="577" t="s">
        <v>399</v>
      </c>
      <c r="C1707" s="577" t="s">
        <v>400</v>
      </c>
      <c r="D1707" s="643" t="s">
        <v>256</v>
      </c>
      <c r="E1707" s="643">
        <v>32200.39</v>
      </c>
      <c r="F1707" s="644" t="s">
        <v>256</v>
      </c>
    </row>
    <row r="1708" spans="1:6" s="235" customFormat="1" ht="14.25" customHeight="1">
      <c r="A1708" s="577" t="s">
        <v>256</v>
      </c>
      <c r="B1708" s="577" t="s">
        <v>401</v>
      </c>
      <c r="C1708" s="577" t="s">
        <v>402</v>
      </c>
      <c r="D1708" s="643" t="s">
        <v>256</v>
      </c>
      <c r="E1708" s="643">
        <v>220.61</v>
      </c>
      <c r="F1708" s="644" t="s">
        <v>256</v>
      </c>
    </row>
    <row r="1709" spans="1:6" s="235" customFormat="1" ht="14.25" customHeight="1">
      <c r="A1709" s="575" t="s">
        <v>256</v>
      </c>
      <c r="B1709" s="575" t="s">
        <v>405</v>
      </c>
      <c r="C1709" s="575" t="s">
        <v>406</v>
      </c>
      <c r="D1709" s="641">
        <v>11470</v>
      </c>
      <c r="E1709" s="641">
        <v>6529.29</v>
      </c>
      <c r="F1709" s="642">
        <v>56.92</v>
      </c>
    </row>
    <row r="1710" spans="1:6" s="235" customFormat="1" ht="14.25" customHeight="1">
      <c r="A1710" s="577" t="s">
        <v>256</v>
      </c>
      <c r="B1710" s="577" t="s">
        <v>407</v>
      </c>
      <c r="C1710" s="577" t="s">
        <v>408</v>
      </c>
      <c r="D1710" s="643" t="s">
        <v>256</v>
      </c>
      <c r="E1710" s="643">
        <v>170</v>
      </c>
      <c r="F1710" s="644" t="s">
        <v>256</v>
      </c>
    </row>
    <row r="1711" spans="1:6" s="235" customFormat="1" ht="14.25" customHeight="1">
      <c r="A1711" s="577" t="s">
        <v>256</v>
      </c>
      <c r="B1711" s="577" t="s">
        <v>409</v>
      </c>
      <c r="C1711" s="577" t="s">
        <v>410</v>
      </c>
      <c r="D1711" s="643" t="s">
        <v>256</v>
      </c>
      <c r="E1711" s="643">
        <v>6359.29</v>
      </c>
      <c r="F1711" s="644" t="s">
        <v>256</v>
      </c>
    </row>
    <row r="1712" spans="1:6" s="235" customFormat="1" ht="14.25" customHeight="1">
      <c r="A1712" s="575" t="s">
        <v>256</v>
      </c>
      <c r="B1712" s="575" t="s">
        <v>415</v>
      </c>
      <c r="C1712" s="575" t="s">
        <v>416</v>
      </c>
      <c r="D1712" s="641">
        <v>276630</v>
      </c>
      <c r="E1712" s="641">
        <v>197160.99</v>
      </c>
      <c r="F1712" s="642">
        <v>71.27</v>
      </c>
    </row>
    <row r="1713" spans="1:6" s="235" customFormat="1" ht="14.25" customHeight="1">
      <c r="A1713" s="577" t="s">
        <v>256</v>
      </c>
      <c r="B1713" s="577" t="s">
        <v>417</v>
      </c>
      <c r="C1713" s="577" t="s">
        <v>418</v>
      </c>
      <c r="D1713" s="643" t="s">
        <v>256</v>
      </c>
      <c r="E1713" s="643">
        <v>4178.37</v>
      </c>
      <c r="F1713" s="644" t="s">
        <v>256</v>
      </c>
    </row>
    <row r="1714" spans="1:6" s="235" customFormat="1" ht="14.25" customHeight="1">
      <c r="A1714" s="577" t="s">
        <v>256</v>
      </c>
      <c r="B1714" s="577" t="s">
        <v>419</v>
      </c>
      <c r="C1714" s="577" t="s">
        <v>420</v>
      </c>
      <c r="D1714" s="643" t="s">
        <v>256</v>
      </c>
      <c r="E1714" s="643">
        <v>187225.99</v>
      </c>
      <c r="F1714" s="644" t="s">
        <v>256</v>
      </c>
    </row>
    <row r="1715" spans="1:6" s="235" customFormat="1" ht="14.25" customHeight="1">
      <c r="A1715" s="577" t="s">
        <v>256</v>
      </c>
      <c r="B1715" s="577" t="s">
        <v>421</v>
      </c>
      <c r="C1715" s="577" t="s">
        <v>422</v>
      </c>
      <c r="D1715" s="643" t="s">
        <v>256</v>
      </c>
      <c r="E1715" s="643">
        <v>0</v>
      </c>
      <c r="F1715" s="644" t="s">
        <v>256</v>
      </c>
    </row>
    <row r="1716" spans="1:6" s="235" customFormat="1" ht="14.25" customHeight="1">
      <c r="A1716" s="577" t="s">
        <v>256</v>
      </c>
      <c r="B1716" s="577" t="s">
        <v>423</v>
      </c>
      <c r="C1716" s="577" t="s">
        <v>424</v>
      </c>
      <c r="D1716" s="643" t="s">
        <v>256</v>
      </c>
      <c r="E1716" s="643">
        <v>5756.63</v>
      </c>
      <c r="F1716" s="644" t="s">
        <v>256</v>
      </c>
    </row>
    <row r="1717" spans="1:6" s="235" customFormat="1" ht="14.25" customHeight="1">
      <c r="A1717" s="575" t="s">
        <v>256</v>
      </c>
      <c r="B1717" s="575" t="s">
        <v>429</v>
      </c>
      <c r="C1717" s="575" t="s">
        <v>430</v>
      </c>
      <c r="D1717" s="641">
        <v>3000</v>
      </c>
      <c r="E1717" s="641">
        <v>51.82</v>
      </c>
      <c r="F1717" s="642">
        <v>1.73</v>
      </c>
    </row>
    <row r="1718" spans="1:6" s="235" customFormat="1" ht="14.25" customHeight="1">
      <c r="A1718" s="577" t="s">
        <v>256</v>
      </c>
      <c r="B1718" s="577" t="s">
        <v>431</v>
      </c>
      <c r="C1718" s="577" t="s">
        <v>432</v>
      </c>
      <c r="D1718" s="643" t="s">
        <v>256</v>
      </c>
      <c r="E1718" s="643">
        <v>0.26</v>
      </c>
      <c r="F1718" s="644" t="s">
        <v>256</v>
      </c>
    </row>
    <row r="1719" spans="1:6" s="235" customFormat="1" ht="14.25" customHeight="1">
      <c r="A1719" s="577" t="s">
        <v>256</v>
      </c>
      <c r="B1719" s="577" t="s">
        <v>433</v>
      </c>
      <c r="C1719" s="577" t="s">
        <v>434</v>
      </c>
      <c r="D1719" s="643" t="s">
        <v>256</v>
      </c>
      <c r="E1719" s="643">
        <v>0</v>
      </c>
      <c r="F1719" s="644" t="s">
        <v>256</v>
      </c>
    </row>
    <row r="1720" spans="1:6" s="235" customFormat="1" ht="14.25" customHeight="1">
      <c r="A1720" s="577" t="s">
        <v>256</v>
      </c>
      <c r="B1720" s="577" t="s">
        <v>441</v>
      </c>
      <c r="C1720" s="577" t="s">
        <v>442</v>
      </c>
      <c r="D1720" s="643" t="s">
        <v>256</v>
      </c>
      <c r="E1720" s="643">
        <v>51.56</v>
      </c>
      <c r="F1720" s="644" t="s">
        <v>256</v>
      </c>
    </row>
    <row r="1721" spans="1:6" s="235" customFormat="1" ht="14.25" customHeight="1">
      <c r="A1721" s="575" t="s">
        <v>256</v>
      </c>
      <c r="B1721" s="575" t="s">
        <v>452</v>
      </c>
      <c r="C1721" s="575" t="s">
        <v>453</v>
      </c>
      <c r="D1721" s="641">
        <v>5200</v>
      </c>
      <c r="E1721" s="641">
        <v>2441.53</v>
      </c>
      <c r="F1721" s="642">
        <v>46.95</v>
      </c>
    </row>
    <row r="1722" spans="1:6" s="235" customFormat="1" ht="14.25" customHeight="1">
      <c r="A1722" s="577" t="s">
        <v>256</v>
      </c>
      <c r="B1722" s="577" t="s">
        <v>464</v>
      </c>
      <c r="C1722" s="577" t="s">
        <v>453</v>
      </c>
      <c r="D1722" s="643" t="s">
        <v>256</v>
      </c>
      <c r="E1722" s="643">
        <v>2441.53</v>
      </c>
      <c r="F1722" s="644" t="s">
        <v>256</v>
      </c>
    </row>
    <row r="1723" spans="1:6" s="235" customFormat="1" ht="14.25" customHeight="1">
      <c r="A1723" s="575" t="s">
        <v>1123</v>
      </c>
      <c r="B1723" s="575" t="s">
        <v>961</v>
      </c>
      <c r="C1723" s="575" t="s">
        <v>1229</v>
      </c>
      <c r="D1723" s="641">
        <v>17845</v>
      </c>
      <c r="E1723" s="641">
        <v>10275.57</v>
      </c>
      <c r="F1723" s="642">
        <v>57.58</v>
      </c>
    </row>
    <row r="1724" spans="1:6" s="235" customFormat="1" ht="14.25" customHeight="1">
      <c r="A1724" s="575" t="s">
        <v>256</v>
      </c>
      <c r="B1724" s="679" t="s">
        <v>942</v>
      </c>
      <c r="C1724" s="680"/>
      <c r="D1724" s="641">
        <v>5845</v>
      </c>
      <c r="E1724" s="641">
        <v>5675.97</v>
      </c>
      <c r="F1724" s="642">
        <v>97.11</v>
      </c>
    </row>
    <row r="1725" spans="1:6" s="235" customFormat="1" ht="14.25" customHeight="1">
      <c r="A1725" s="575" t="s">
        <v>256</v>
      </c>
      <c r="B1725" s="679" t="s">
        <v>943</v>
      </c>
      <c r="C1725" s="680"/>
      <c r="D1725" s="641">
        <v>5845</v>
      </c>
      <c r="E1725" s="641">
        <v>5675.97</v>
      </c>
      <c r="F1725" s="642">
        <v>97.11</v>
      </c>
    </row>
    <row r="1726" spans="1:6" s="235" customFormat="1" ht="14.25" customHeight="1">
      <c r="A1726" s="575" t="s">
        <v>256</v>
      </c>
      <c r="B1726" s="575" t="s">
        <v>405</v>
      </c>
      <c r="C1726" s="575" t="s">
        <v>406</v>
      </c>
      <c r="D1726" s="641">
        <v>2845</v>
      </c>
      <c r="E1726" s="641">
        <v>2844.98</v>
      </c>
      <c r="F1726" s="642">
        <v>100</v>
      </c>
    </row>
    <row r="1727" spans="1:6" s="235" customFormat="1" ht="14.25" customHeight="1">
      <c r="A1727" s="577" t="s">
        <v>256</v>
      </c>
      <c r="B1727" s="577" t="s">
        <v>407</v>
      </c>
      <c r="C1727" s="577" t="s">
        <v>408</v>
      </c>
      <c r="D1727" s="643" t="s">
        <v>256</v>
      </c>
      <c r="E1727" s="643">
        <v>2844.98</v>
      </c>
      <c r="F1727" s="644" t="s">
        <v>256</v>
      </c>
    </row>
    <row r="1728" spans="1:6" s="235" customFormat="1" ht="14.25" customHeight="1">
      <c r="A1728" s="575" t="s">
        <v>256</v>
      </c>
      <c r="B1728" s="575" t="s">
        <v>452</v>
      </c>
      <c r="C1728" s="575" t="s">
        <v>453</v>
      </c>
      <c r="D1728" s="641">
        <v>3000</v>
      </c>
      <c r="E1728" s="641">
        <v>2830.99</v>
      </c>
      <c r="F1728" s="642">
        <v>94.37</v>
      </c>
    </row>
    <row r="1729" spans="1:6" s="235" customFormat="1" ht="14.25" customHeight="1">
      <c r="A1729" s="577" t="s">
        <v>256</v>
      </c>
      <c r="B1729" s="577" t="s">
        <v>464</v>
      </c>
      <c r="C1729" s="577" t="s">
        <v>453</v>
      </c>
      <c r="D1729" s="643" t="s">
        <v>256</v>
      </c>
      <c r="E1729" s="643">
        <v>2830.99</v>
      </c>
      <c r="F1729" s="644" t="s">
        <v>256</v>
      </c>
    </row>
    <row r="1730" spans="1:6" s="235" customFormat="1" ht="14.25" customHeight="1">
      <c r="A1730" s="575" t="s">
        <v>256</v>
      </c>
      <c r="B1730" s="679" t="s">
        <v>951</v>
      </c>
      <c r="C1730" s="680"/>
      <c r="D1730" s="641">
        <v>12000</v>
      </c>
      <c r="E1730" s="641">
        <v>4599.6</v>
      </c>
      <c r="F1730" s="642">
        <v>38.33</v>
      </c>
    </row>
    <row r="1731" spans="1:6" s="235" customFormat="1" ht="14.25" customHeight="1">
      <c r="A1731" s="575" t="s">
        <v>256</v>
      </c>
      <c r="B1731" s="679" t="s">
        <v>1215</v>
      </c>
      <c r="C1731" s="680"/>
      <c r="D1731" s="641">
        <v>12000</v>
      </c>
      <c r="E1731" s="641">
        <v>4599.6</v>
      </c>
      <c r="F1731" s="642">
        <v>38.33</v>
      </c>
    </row>
    <row r="1732" spans="1:6" s="235" customFormat="1" ht="14.25" customHeight="1">
      <c r="A1732" s="575" t="s">
        <v>256</v>
      </c>
      <c r="B1732" s="575" t="s">
        <v>415</v>
      </c>
      <c r="C1732" s="575" t="s">
        <v>416</v>
      </c>
      <c r="D1732" s="641">
        <v>2000</v>
      </c>
      <c r="E1732" s="641">
        <v>1002.6</v>
      </c>
      <c r="F1732" s="642">
        <v>50.13</v>
      </c>
    </row>
    <row r="1733" spans="1:6" s="235" customFormat="1" ht="14.25" customHeight="1">
      <c r="A1733" s="577" t="s">
        <v>256</v>
      </c>
      <c r="B1733" s="577" t="s">
        <v>417</v>
      </c>
      <c r="C1733" s="577" t="s">
        <v>418</v>
      </c>
      <c r="D1733" s="643" t="s">
        <v>256</v>
      </c>
      <c r="E1733" s="643">
        <v>1002.6</v>
      </c>
      <c r="F1733" s="644" t="s">
        <v>256</v>
      </c>
    </row>
    <row r="1734" spans="1:6" s="235" customFormat="1" ht="14.25" customHeight="1">
      <c r="A1734" s="575" t="s">
        <v>256</v>
      </c>
      <c r="B1734" s="575" t="s">
        <v>452</v>
      </c>
      <c r="C1734" s="575" t="s">
        <v>453</v>
      </c>
      <c r="D1734" s="641">
        <v>1000</v>
      </c>
      <c r="E1734" s="641">
        <v>0</v>
      </c>
      <c r="F1734" s="642">
        <v>0</v>
      </c>
    </row>
    <row r="1735" spans="1:6" s="235" customFormat="1" ht="14.25" customHeight="1">
      <c r="A1735" s="577" t="s">
        <v>256</v>
      </c>
      <c r="B1735" s="577" t="s">
        <v>464</v>
      </c>
      <c r="C1735" s="577" t="s">
        <v>453</v>
      </c>
      <c r="D1735" s="643" t="s">
        <v>256</v>
      </c>
      <c r="E1735" s="643">
        <v>0</v>
      </c>
      <c r="F1735" s="644" t="s">
        <v>256</v>
      </c>
    </row>
    <row r="1736" spans="1:6" s="235" customFormat="1" ht="14.25" customHeight="1">
      <c r="A1736" s="575" t="s">
        <v>256</v>
      </c>
      <c r="B1736" s="575" t="s">
        <v>546</v>
      </c>
      <c r="C1736" s="575" t="s">
        <v>547</v>
      </c>
      <c r="D1736" s="641">
        <v>9000</v>
      </c>
      <c r="E1736" s="641">
        <v>3597</v>
      </c>
      <c r="F1736" s="642">
        <v>39.97</v>
      </c>
    </row>
    <row r="1737" spans="1:6" s="235" customFormat="1" ht="14.25" customHeight="1">
      <c r="A1737" s="577" t="s">
        <v>256</v>
      </c>
      <c r="B1737" s="577" t="s">
        <v>548</v>
      </c>
      <c r="C1737" s="577" t="s">
        <v>375</v>
      </c>
      <c r="D1737" s="643" t="s">
        <v>256</v>
      </c>
      <c r="E1737" s="643">
        <v>3597</v>
      </c>
      <c r="F1737" s="644" t="s">
        <v>256</v>
      </c>
    </row>
    <row r="1738" spans="1:6" s="235" customFormat="1" ht="14.25" customHeight="1">
      <c r="A1738" s="575" t="s">
        <v>1123</v>
      </c>
      <c r="B1738" s="575" t="s">
        <v>963</v>
      </c>
      <c r="C1738" s="575" t="s">
        <v>1230</v>
      </c>
      <c r="D1738" s="641">
        <v>31492</v>
      </c>
      <c r="E1738" s="641">
        <v>30250.4</v>
      </c>
      <c r="F1738" s="642">
        <v>96.06</v>
      </c>
    </row>
    <row r="1739" spans="1:6" s="235" customFormat="1" ht="14.25" customHeight="1">
      <c r="A1739" s="575" t="s">
        <v>256</v>
      </c>
      <c r="B1739" s="679" t="s">
        <v>942</v>
      </c>
      <c r="C1739" s="680"/>
      <c r="D1739" s="641">
        <v>16713</v>
      </c>
      <c r="E1739" s="641">
        <v>16703.74</v>
      </c>
      <c r="F1739" s="642">
        <v>99.94</v>
      </c>
    </row>
    <row r="1740" spans="1:6" s="235" customFormat="1" ht="14.25" customHeight="1">
      <c r="A1740" s="575" t="s">
        <v>256</v>
      </c>
      <c r="B1740" s="679" t="s">
        <v>943</v>
      </c>
      <c r="C1740" s="680"/>
      <c r="D1740" s="641">
        <v>16713</v>
      </c>
      <c r="E1740" s="641">
        <v>16703.74</v>
      </c>
      <c r="F1740" s="642">
        <v>99.94</v>
      </c>
    </row>
    <row r="1741" spans="1:6" s="235" customFormat="1" ht="14.25" customHeight="1">
      <c r="A1741" s="575" t="s">
        <v>256</v>
      </c>
      <c r="B1741" s="575" t="s">
        <v>405</v>
      </c>
      <c r="C1741" s="575" t="s">
        <v>406</v>
      </c>
      <c r="D1741" s="641">
        <v>4313</v>
      </c>
      <c r="E1741" s="641">
        <v>4312.65</v>
      </c>
      <c r="F1741" s="642">
        <v>99.99</v>
      </c>
    </row>
    <row r="1742" spans="1:6" s="235" customFormat="1" ht="14.25" customHeight="1">
      <c r="A1742" s="577" t="s">
        <v>256</v>
      </c>
      <c r="B1742" s="577" t="s">
        <v>407</v>
      </c>
      <c r="C1742" s="577" t="s">
        <v>408</v>
      </c>
      <c r="D1742" s="643" t="s">
        <v>256</v>
      </c>
      <c r="E1742" s="643">
        <v>1996.81</v>
      </c>
      <c r="F1742" s="644" t="s">
        <v>256</v>
      </c>
    </row>
    <row r="1743" spans="1:6" s="235" customFormat="1" ht="14.25" customHeight="1">
      <c r="A1743" s="577" t="s">
        <v>256</v>
      </c>
      <c r="B1743" s="577" t="s">
        <v>413</v>
      </c>
      <c r="C1743" s="577" t="s">
        <v>414</v>
      </c>
      <c r="D1743" s="643" t="s">
        <v>256</v>
      </c>
      <c r="E1743" s="643">
        <v>2315.84</v>
      </c>
      <c r="F1743" s="644" t="s">
        <v>256</v>
      </c>
    </row>
    <row r="1744" spans="1:6" s="235" customFormat="1" ht="14.25" customHeight="1">
      <c r="A1744" s="575" t="s">
        <v>256</v>
      </c>
      <c r="B1744" s="575" t="s">
        <v>415</v>
      </c>
      <c r="C1744" s="575" t="s">
        <v>416</v>
      </c>
      <c r="D1744" s="641">
        <v>11400</v>
      </c>
      <c r="E1744" s="641">
        <v>11391.09</v>
      </c>
      <c r="F1744" s="642">
        <v>99.92</v>
      </c>
    </row>
    <row r="1745" spans="1:6" s="235" customFormat="1" ht="14.25" customHeight="1">
      <c r="A1745" s="577" t="s">
        <v>256</v>
      </c>
      <c r="B1745" s="577" t="s">
        <v>417</v>
      </c>
      <c r="C1745" s="577" t="s">
        <v>418</v>
      </c>
      <c r="D1745" s="643" t="s">
        <v>256</v>
      </c>
      <c r="E1745" s="643">
        <v>1000</v>
      </c>
      <c r="F1745" s="644" t="s">
        <v>256</v>
      </c>
    </row>
    <row r="1746" spans="1:6" s="235" customFormat="1" ht="14.25" customHeight="1">
      <c r="A1746" s="577" t="s">
        <v>256</v>
      </c>
      <c r="B1746" s="577" t="s">
        <v>425</v>
      </c>
      <c r="C1746" s="577" t="s">
        <v>426</v>
      </c>
      <c r="D1746" s="643" t="s">
        <v>256</v>
      </c>
      <c r="E1746" s="643">
        <v>10391.09</v>
      </c>
      <c r="F1746" s="644" t="s">
        <v>256</v>
      </c>
    </row>
    <row r="1747" spans="1:6" s="235" customFormat="1" ht="14.25" customHeight="1">
      <c r="A1747" s="575" t="s">
        <v>256</v>
      </c>
      <c r="B1747" s="575" t="s">
        <v>429</v>
      </c>
      <c r="C1747" s="575" t="s">
        <v>430</v>
      </c>
      <c r="D1747" s="641">
        <v>1000</v>
      </c>
      <c r="E1747" s="641">
        <v>1000</v>
      </c>
      <c r="F1747" s="642">
        <v>100</v>
      </c>
    </row>
    <row r="1748" spans="1:6" s="235" customFormat="1" ht="14.25" customHeight="1">
      <c r="A1748" s="577" t="s">
        <v>256</v>
      </c>
      <c r="B1748" s="577" t="s">
        <v>431</v>
      </c>
      <c r="C1748" s="577" t="s">
        <v>432</v>
      </c>
      <c r="D1748" s="643" t="s">
        <v>256</v>
      </c>
      <c r="E1748" s="643">
        <v>1000</v>
      </c>
      <c r="F1748" s="644" t="s">
        <v>256</v>
      </c>
    </row>
    <row r="1749" spans="1:6" s="235" customFormat="1" ht="14.25" customHeight="1">
      <c r="A1749" s="575" t="s">
        <v>256</v>
      </c>
      <c r="B1749" s="679" t="s">
        <v>949</v>
      </c>
      <c r="C1749" s="680"/>
      <c r="D1749" s="641">
        <v>14779</v>
      </c>
      <c r="E1749" s="641">
        <v>13546.66</v>
      </c>
      <c r="F1749" s="642">
        <v>91.66</v>
      </c>
    </row>
    <row r="1750" spans="1:6" s="235" customFormat="1" ht="14.25" customHeight="1">
      <c r="A1750" s="575" t="s">
        <v>256</v>
      </c>
      <c r="B1750" s="679" t="s">
        <v>1089</v>
      </c>
      <c r="C1750" s="680"/>
      <c r="D1750" s="641">
        <v>9302</v>
      </c>
      <c r="E1750" s="641">
        <v>8077.66</v>
      </c>
      <c r="F1750" s="642">
        <v>86.84</v>
      </c>
    </row>
    <row r="1751" spans="1:6" s="235" customFormat="1" ht="14.25" customHeight="1">
      <c r="A1751" s="575" t="s">
        <v>256</v>
      </c>
      <c r="B1751" s="575" t="s">
        <v>405</v>
      </c>
      <c r="C1751" s="575" t="s">
        <v>406</v>
      </c>
      <c r="D1751" s="641">
        <v>4500</v>
      </c>
      <c r="E1751" s="641">
        <v>3277.66</v>
      </c>
      <c r="F1751" s="642">
        <v>72.84</v>
      </c>
    </row>
    <row r="1752" spans="1:6" s="235" customFormat="1" ht="14.25" customHeight="1">
      <c r="A1752" s="577" t="s">
        <v>256</v>
      </c>
      <c r="B1752" s="577" t="s">
        <v>407</v>
      </c>
      <c r="C1752" s="577" t="s">
        <v>408</v>
      </c>
      <c r="D1752" s="643" t="s">
        <v>256</v>
      </c>
      <c r="E1752" s="643">
        <v>3277.66</v>
      </c>
      <c r="F1752" s="644" t="s">
        <v>256</v>
      </c>
    </row>
    <row r="1753" spans="1:6" s="235" customFormat="1" ht="14.25" customHeight="1">
      <c r="A1753" s="575" t="s">
        <v>256</v>
      </c>
      <c r="B1753" s="575" t="s">
        <v>415</v>
      </c>
      <c r="C1753" s="575" t="s">
        <v>416</v>
      </c>
      <c r="D1753" s="641">
        <v>4100</v>
      </c>
      <c r="E1753" s="641">
        <v>4098.9</v>
      </c>
      <c r="F1753" s="642">
        <v>99.97</v>
      </c>
    </row>
    <row r="1754" spans="1:6" s="235" customFormat="1" ht="14.25" customHeight="1">
      <c r="A1754" s="577" t="s">
        <v>256</v>
      </c>
      <c r="B1754" s="577" t="s">
        <v>419</v>
      </c>
      <c r="C1754" s="577" t="s">
        <v>420</v>
      </c>
      <c r="D1754" s="643" t="s">
        <v>256</v>
      </c>
      <c r="E1754" s="643">
        <v>318.96</v>
      </c>
      <c r="F1754" s="644" t="s">
        <v>256</v>
      </c>
    </row>
    <row r="1755" spans="1:6" s="235" customFormat="1" ht="14.25" customHeight="1">
      <c r="A1755" s="577" t="s">
        <v>256</v>
      </c>
      <c r="B1755" s="577" t="s">
        <v>425</v>
      </c>
      <c r="C1755" s="577" t="s">
        <v>426</v>
      </c>
      <c r="D1755" s="643" t="s">
        <v>256</v>
      </c>
      <c r="E1755" s="643">
        <v>3779.94</v>
      </c>
      <c r="F1755" s="644" t="s">
        <v>256</v>
      </c>
    </row>
    <row r="1756" spans="1:6" s="235" customFormat="1" ht="14.25" customHeight="1">
      <c r="A1756" s="575" t="s">
        <v>256</v>
      </c>
      <c r="B1756" s="575" t="s">
        <v>452</v>
      </c>
      <c r="C1756" s="575" t="s">
        <v>453</v>
      </c>
      <c r="D1756" s="641">
        <v>702</v>
      </c>
      <c r="E1756" s="641">
        <v>701.1</v>
      </c>
      <c r="F1756" s="642">
        <v>99.87</v>
      </c>
    </row>
    <row r="1757" spans="1:6" s="235" customFormat="1" ht="14.25" customHeight="1">
      <c r="A1757" s="577" t="s">
        <v>256</v>
      </c>
      <c r="B1757" s="577" t="s">
        <v>464</v>
      </c>
      <c r="C1757" s="577" t="s">
        <v>453</v>
      </c>
      <c r="D1757" s="643" t="s">
        <v>256</v>
      </c>
      <c r="E1757" s="643">
        <v>701.1</v>
      </c>
      <c r="F1757" s="644" t="s">
        <v>256</v>
      </c>
    </row>
    <row r="1758" spans="1:6" s="235" customFormat="1" ht="14.25" customHeight="1">
      <c r="A1758" s="575" t="s">
        <v>256</v>
      </c>
      <c r="B1758" s="679" t="s">
        <v>1090</v>
      </c>
      <c r="C1758" s="680"/>
      <c r="D1758" s="641">
        <v>5477</v>
      </c>
      <c r="E1758" s="641">
        <v>5469</v>
      </c>
      <c r="F1758" s="642">
        <v>99.85</v>
      </c>
    </row>
    <row r="1759" spans="1:6" s="235" customFormat="1" ht="14.25" customHeight="1">
      <c r="A1759" s="575" t="s">
        <v>256</v>
      </c>
      <c r="B1759" s="575" t="s">
        <v>405</v>
      </c>
      <c r="C1759" s="575" t="s">
        <v>406</v>
      </c>
      <c r="D1759" s="641">
        <v>264</v>
      </c>
      <c r="E1759" s="641">
        <v>264</v>
      </c>
      <c r="F1759" s="642">
        <v>100</v>
      </c>
    </row>
    <row r="1760" spans="1:6" s="235" customFormat="1" ht="14.25" customHeight="1">
      <c r="A1760" s="577" t="s">
        <v>256</v>
      </c>
      <c r="B1760" s="577" t="s">
        <v>413</v>
      </c>
      <c r="C1760" s="577" t="s">
        <v>414</v>
      </c>
      <c r="D1760" s="643" t="s">
        <v>256</v>
      </c>
      <c r="E1760" s="643">
        <v>264</v>
      </c>
      <c r="F1760" s="644" t="s">
        <v>256</v>
      </c>
    </row>
    <row r="1761" spans="1:6" s="235" customFormat="1" ht="14.25" customHeight="1">
      <c r="A1761" s="575" t="s">
        <v>256</v>
      </c>
      <c r="B1761" s="575" t="s">
        <v>429</v>
      </c>
      <c r="C1761" s="575" t="s">
        <v>430</v>
      </c>
      <c r="D1761" s="641">
        <v>5213</v>
      </c>
      <c r="E1761" s="641">
        <v>5205</v>
      </c>
      <c r="F1761" s="642">
        <v>99.85</v>
      </c>
    </row>
    <row r="1762" spans="1:6" s="235" customFormat="1" ht="14.25" customHeight="1">
      <c r="A1762" s="577" t="s">
        <v>256</v>
      </c>
      <c r="B1762" s="577" t="s">
        <v>431</v>
      </c>
      <c r="C1762" s="577" t="s">
        <v>432</v>
      </c>
      <c r="D1762" s="643" t="s">
        <v>256</v>
      </c>
      <c r="E1762" s="643">
        <v>5205</v>
      </c>
      <c r="F1762" s="644" t="s">
        <v>256</v>
      </c>
    </row>
    <row r="1763" spans="1:6" s="235" customFormat="1" ht="14.25" customHeight="1">
      <c r="A1763" s="575" t="s">
        <v>1123</v>
      </c>
      <c r="B1763" s="575" t="s">
        <v>965</v>
      </c>
      <c r="C1763" s="575" t="s">
        <v>1231</v>
      </c>
      <c r="D1763" s="641">
        <v>8275</v>
      </c>
      <c r="E1763" s="641">
        <v>4350.18</v>
      </c>
      <c r="F1763" s="642">
        <v>52.57</v>
      </c>
    </row>
    <row r="1764" spans="1:6" s="235" customFormat="1" ht="14.25" customHeight="1">
      <c r="A1764" s="575" t="s">
        <v>256</v>
      </c>
      <c r="B1764" s="679" t="s">
        <v>942</v>
      </c>
      <c r="C1764" s="680"/>
      <c r="D1764" s="641">
        <v>8275</v>
      </c>
      <c r="E1764" s="641">
        <v>4350.18</v>
      </c>
      <c r="F1764" s="642">
        <v>52.57</v>
      </c>
    </row>
    <row r="1765" spans="1:6" s="235" customFormat="1" ht="14.25" customHeight="1">
      <c r="A1765" s="575" t="s">
        <v>256</v>
      </c>
      <c r="B1765" s="679" t="s">
        <v>943</v>
      </c>
      <c r="C1765" s="680"/>
      <c r="D1765" s="641">
        <v>8275</v>
      </c>
      <c r="E1765" s="641">
        <v>4350.18</v>
      </c>
      <c r="F1765" s="642">
        <v>52.57</v>
      </c>
    </row>
    <row r="1766" spans="1:6" s="235" customFormat="1" ht="14.25" customHeight="1">
      <c r="A1766" s="575" t="s">
        <v>256</v>
      </c>
      <c r="B1766" s="575" t="s">
        <v>405</v>
      </c>
      <c r="C1766" s="575" t="s">
        <v>406</v>
      </c>
      <c r="D1766" s="641">
        <v>7125</v>
      </c>
      <c r="E1766" s="641">
        <v>4030.18</v>
      </c>
      <c r="F1766" s="642">
        <v>56.56</v>
      </c>
    </row>
    <row r="1767" spans="1:6" s="235" customFormat="1" ht="14.25" customHeight="1">
      <c r="A1767" s="577" t="s">
        <v>256</v>
      </c>
      <c r="B1767" s="577" t="s">
        <v>407</v>
      </c>
      <c r="C1767" s="577" t="s">
        <v>408</v>
      </c>
      <c r="D1767" s="643" t="s">
        <v>256</v>
      </c>
      <c r="E1767" s="643">
        <v>3098.58</v>
      </c>
      <c r="F1767" s="644" t="s">
        <v>256</v>
      </c>
    </row>
    <row r="1768" spans="1:6" s="235" customFormat="1" ht="14.25" customHeight="1">
      <c r="A1768" s="577" t="s">
        <v>256</v>
      </c>
      <c r="B1768" s="577" t="s">
        <v>413</v>
      </c>
      <c r="C1768" s="577" t="s">
        <v>414</v>
      </c>
      <c r="D1768" s="643" t="s">
        <v>256</v>
      </c>
      <c r="E1768" s="643">
        <v>931.6</v>
      </c>
      <c r="F1768" s="644" t="s">
        <v>256</v>
      </c>
    </row>
    <row r="1769" spans="1:6" s="235" customFormat="1" ht="14.25" customHeight="1">
      <c r="A1769" s="575" t="s">
        <v>256</v>
      </c>
      <c r="B1769" s="575" t="s">
        <v>429</v>
      </c>
      <c r="C1769" s="575" t="s">
        <v>430</v>
      </c>
      <c r="D1769" s="641">
        <v>830</v>
      </c>
      <c r="E1769" s="641">
        <v>0</v>
      </c>
      <c r="F1769" s="642">
        <v>0</v>
      </c>
    </row>
    <row r="1770" spans="1:6" s="235" customFormat="1" ht="14.25" customHeight="1">
      <c r="A1770" s="577" t="s">
        <v>256</v>
      </c>
      <c r="B1770" s="577" t="s">
        <v>443</v>
      </c>
      <c r="C1770" s="577" t="s">
        <v>444</v>
      </c>
      <c r="D1770" s="643" t="s">
        <v>256</v>
      </c>
      <c r="E1770" s="643">
        <v>0</v>
      </c>
      <c r="F1770" s="644" t="s">
        <v>256</v>
      </c>
    </row>
    <row r="1771" spans="1:6" s="235" customFormat="1" ht="14.25" customHeight="1">
      <c r="A1771" s="575" t="s">
        <v>256</v>
      </c>
      <c r="B1771" s="575" t="s">
        <v>452</v>
      </c>
      <c r="C1771" s="575" t="s">
        <v>453</v>
      </c>
      <c r="D1771" s="641">
        <v>320</v>
      </c>
      <c r="E1771" s="641">
        <v>320</v>
      </c>
      <c r="F1771" s="642">
        <v>100</v>
      </c>
    </row>
    <row r="1772" spans="1:6" s="235" customFormat="1" ht="14.25" customHeight="1">
      <c r="A1772" s="577" t="s">
        <v>256</v>
      </c>
      <c r="B1772" s="577" t="s">
        <v>464</v>
      </c>
      <c r="C1772" s="577" t="s">
        <v>453</v>
      </c>
      <c r="D1772" s="643" t="s">
        <v>256</v>
      </c>
      <c r="E1772" s="643">
        <v>320</v>
      </c>
      <c r="F1772" s="644" t="s">
        <v>256</v>
      </c>
    </row>
    <row r="1773" spans="1:6" s="235" customFormat="1" ht="14.25" customHeight="1">
      <c r="A1773" s="575" t="s">
        <v>1123</v>
      </c>
      <c r="B1773" s="575" t="s">
        <v>968</v>
      </c>
      <c r="C1773" s="575" t="s">
        <v>1232</v>
      </c>
      <c r="D1773" s="641">
        <v>727133</v>
      </c>
      <c r="E1773" s="641">
        <v>488313.82</v>
      </c>
      <c r="F1773" s="642">
        <v>67.16</v>
      </c>
    </row>
    <row r="1774" spans="1:6" s="235" customFormat="1" ht="14.25" customHeight="1">
      <c r="A1774" s="575" t="s">
        <v>256</v>
      </c>
      <c r="B1774" s="679" t="s">
        <v>944</v>
      </c>
      <c r="C1774" s="680"/>
      <c r="D1774" s="641">
        <v>727133</v>
      </c>
      <c r="E1774" s="641">
        <v>488313.82</v>
      </c>
      <c r="F1774" s="642">
        <v>67.16</v>
      </c>
    </row>
    <row r="1775" spans="1:6" s="235" customFormat="1" ht="14.25" customHeight="1">
      <c r="A1775" s="575" t="s">
        <v>256</v>
      </c>
      <c r="B1775" s="679" t="s">
        <v>1072</v>
      </c>
      <c r="C1775" s="680"/>
      <c r="D1775" s="641">
        <v>727133</v>
      </c>
      <c r="E1775" s="641">
        <v>488313.82</v>
      </c>
      <c r="F1775" s="642">
        <v>67.16</v>
      </c>
    </row>
    <row r="1776" spans="1:6" s="235" customFormat="1" ht="14.25" customHeight="1">
      <c r="A1776" s="575" t="s">
        <v>256</v>
      </c>
      <c r="B1776" s="575" t="s">
        <v>405</v>
      </c>
      <c r="C1776" s="575" t="s">
        <v>406</v>
      </c>
      <c r="D1776" s="641">
        <v>170</v>
      </c>
      <c r="E1776" s="641">
        <v>170</v>
      </c>
      <c r="F1776" s="642">
        <v>100</v>
      </c>
    </row>
    <row r="1777" spans="1:6" s="235" customFormat="1" ht="14.25" customHeight="1">
      <c r="A1777" s="577" t="s">
        <v>256</v>
      </c>
      <c r="B1777" s="577" t="s">
        <v>407</v>
      </c>
      <c r="C1777" s="577" t="s">
        <v>408</v>
      </c>
      <c r="D1777" s="643" t="s">
        <v>256</v>
      </c>
      <c r="E1777" s="643">
        <v>170</v>
      </c>
      <c r="F1777" s="644" t="s">
        <v>256</v>
      </c>
    </row>
    <row r="1778" spans="1:6" s="235" customFormat="1" ht="14.25" customHeight="1">
      <c r="A1778" s="575" t="s">
        <v>256</v>
      </c>
      <c r="B1778" s="575" t="s">
        <v>415</v>
      </c>
      <c r="C1778" s="575" t="s">
        <v>416</v>
      </c>
      <c r="D1778" s="641">
        <v>694930</v>
      </c>
      <c r="E1778" s="641">
        <v>476178.56</v>
      </c>
      <c r="F1778" s="642">
        <v>68.52</v>
      </c>
    </row>
    <row r="1779" spans="1:6" s="235" customFormat="1" ht="14.25" customHeight="1">
      <c r="A1779" s="577" t="s">
        <v>256</v>
      </c>
      <c r="B1779" s="577" t="s">
        <v>417</v>
      </c>
      <c r="C1779" s="577" t="s">
        <v>418</v>
      </c>
      <c r="D1779" s="643" t="s">
        <v>256</v>
      </c>
      <c r="E1779" s="643">
        <v>15875.16</v>
      </c>
      <c r="F1779" s="644" t="s">
        <v>256</v>
      </c>
    </row>
    <row r="1780" spans="1:6" s="235" customFormat="1" ht="14.25" customHeight="1">
      <c r="A1780" s="577" t="s">
        <v>256</v>
      </c>
      <c r="B1780" s="577" t="s">
        <v>419</v>
      </c>
      <c r="C1780" s="577" t="s">
        <v>420</v>
      </c>
      <c r="D1780" s="643" t="s">
        <v>256</v>
      </c>
      <c r="E1780" s="643">
        <v>265714.88</v>
      </c>
      <c r="F1780" s="644" t="s">
        <v>256</v>
      </c>
    </row>
    <row r="1781" spans="1:6" s="235" customFormat="1" ht="14.25" customHeight="1">
      <c r="A1781" s="577" t="s">
        <v>256</v>
      </c>
      <c r="B1781" s="577" t="s">
        <v>421</v>
      </c>
      <c r="C1781" s="577" t="s">
        <v>422</v>
      </c>
      <c r="D1781" s="643" t="s">
        <v>256</v>
      </c>
      <c r="E1781" s="643">
        <v>162485.81</v>
      </c>
      <c r="F1781" s="644" t="s">
        <v>256</v>
      </c>
    </row>
    <row r="1782" spans="1:6" s="235" customFormat="1" ht="14.25" customHeight="1">
      <c r="A1782" s="577" t="s">
        <v>256</v>
      </c>
      <c r="B1782" s="577" t="s">
        <v>423</v>
      </c>
      <c r="C1782" s="577" t="s">
        <v>424</v>
      </c>
      <c r="D1782" s="643" t="s">
        <v>256</v>
      </c>
      <c r="E1782" s="643">
        <v>21763.24</v>
      </c>
      <c r="F1782" s="644" t="s">
        <v>256</v>
      </c>
    </row>
    <row r="1783" spans="1:6" s="235" customFormat="1" ht="14.25" customHeight="1">
      <c r="A1783" s="577" t="s">
        <v>256</v>
      </c>
      <c r="B1783" s="577" t="s">
        <v>425</v>
      </c>
      <c r="C1783" s="577" t="s">
        <v>426</v>
      </c>
      <c r="D1783" s="643" t="s">
        <v>256</v>
      </c>
      <c r="E1783" s="643">
        <v>10339.47</v>
      </c>
      <c r="F1783" s="644" t="s">
        <v>256</v>
      </c>
    </row>
    <row r="1784" spans="1:6" s="235" customFormat="1" ht="14.25" customHeight="1">
      <c r="A1784" s="575" t="s">
        <v>256</v>
      </c>
      <c r="B1784" s="575" t="s">
        <v>429</v>
      </c>
      <c r="C1784" s="575" t="s">
        <v>430</v>
      </c>
      <c r="D1784" s="641">
        <v>16333</v>
      </c>
      <c r="E1784" s="641">
        <v>10548.98</v>
      </c>
      <c r="F1784" s="642">
        <v>64.59</v>
      </c>
    </row>
    <row r="1785" spans="1:6" s="235" customFormat="1" ht="14.25" customHeight="1">
      <c r="A1785" s="577" t="s">
        <v>256</v>
      </c>
      <c r="B1785" s="577" t="s">
        <v>431</v>
      </c>
      <c r="C1785" s="577" t="s">
        <v>432</v>
      </c>
      <c r="D1785" s="643" t="s">
        <v>256</v>
      </c>
      <c r="E1785" s="643">
        <v>4482.48</v>
      </c>
      <c r="F1785" s="644" t="s">
        <v>256</v>
      </c>
    </row>
    <row r="1786" spans="1:6" s="237" customFormat="1" ht="14.25" customHeight="1">
      <c r="A1786" s="577" t="s">
        <v>256</v>
      </c>
      <c r="B1786" s="577" t="s">
        <v>433</v>
      </c>
      <c r="C1786" s="577" t="s">
        <v>434</v>
      </c>
      <c r="D1786" s="643" t="s">
        <v>256</v>
      </c>
      <c r="E1786" s="643">
        <v>6066.5</v>
      </c>
      <c r="F1786" s="644" t="s">
        <v>256</v>
      </c>
    </row>
    <row r="1787" spans="1:6" s="237" customFormat="1" ht="14.25" customHeight="1">
      <c r="A1787" s="575" t="s">
        <v>256</v>
      </c>
      <c r="B1787" s="575" t="s">
        <v>452</v>
      </c>
      <c r="C1787" s="575" t="s">
        <v>453</v>
      </c>
      <c r="D1787" s="641">
        <v>15700</v>
      </c>
      <c r="E1787" s="641">
        <v>1416.28</v>
      </c>
      <c r="F1787" s="642">
        <v>9.02</v>
      </c>
    </row>
    <row r="1788" spans="1:6" s="235" customFormat="1" ht="14.25" customHeight="1">
      <c r="A1788" s="577" t="s">
        <v>256</v>
      </c>
      <c r="B1788" s="577" t="s">
        <v>464</v>
      </c>
      <c r="C1788" s="577" t="s">
        <v>453</v>
      </c>
      <c r="D1788" s="643" t="s">
        <v>256</v>
      </c>
      <c r="E1788" s="643">
        <v>1416.28</v>
      </c>
      <c r="F1788" s="644" t="s">
        <v>256</v>
      </c>
    </row>
    <row r="1789" spans="1:6" s="235" customFormat="1" ht="14.25" customHeight="1">
      <c r="A1789" s="575" t="s">
        <v>1123</v>
      </c>
      <c r="B1789" s="575" t="s">
        <v>970</v>
      </c>
      <c r="C1789" s="575" t="s">
        <v>1233</v>
      </c>
      <c r="D1789" s="641">
        <v>902934</v>
      </c>
      <c r="E1789" s="641">
        <v>885019.05</v>
      </c>
      <c r="F1789" s="642">
        <v>98.02</v>
      </c>
    </row>
    <row r="1790" spans="1:6" s="235" customFormat="1" ht="14.25" customHeight="1">
      <c r="A1790" s="575" t="s">
        <v>256</v>
      </c>
      <c r="B1790" s="679" t="s">
        <v>944</v>
      </c>
      <c r="C1790" s="680"/>
      <c r="D1790" s="641">
        <v>902934</v>
      </c>
      <c r="E1790" s="641">
        <v>885019.05</v>
      </c>
      <c r="F1790" s="642">
        <v>98.02</v>
      </c>
    </row>
    <row r="1791" spans="1:6" s="235" customFormat="1" ht="14.25" customHeight="1">
      <c r="A1791" s="575" t="s">
        <v>256</v>
      </c>
      <c r="B1791" s="679" t="s">
        <v>948</v>
      </c>
      <c r="C1791" s="680"/>
      <c r="D1791" s="641">
        <v>902934</v>
      </c>
      <c r="E1791" s="641">
        <v>885019.05</v>
      </c>
      <c r="F1791" s="642">
        <v>98.02</v>
      </c>
    </row>
    <row r="1792" spans="1:6" s="235" customFormat="1" ht="14.25" customHeight="1">
      <c r="A1792" s="575" t="s">
        <v>256</v>
      </c>
      <c r="B1792" s="575" t="s">
        <v>415</v>
      </c>
      <c r="C1792" s="575" t="s">
        <v>416</v>
      </c>
      <c r="D1792" s="641">
        <v>368000</v>
      </c>
      <c r="E1792" s="641">
        <v>358227.18</v>
      </c>
      <c r="F1792" s="642">
        <v>97.34</v>
      </c>
    </row>
    <row r="1793" spans="1:6" s="235" customFormat="1" ht="14.25" customHeight="1">
      <c r="A1793" s="577" t="s">
        <v>256</v>
      </c>
      <c r="B1793" s="577" t="s">
        <v>417</v>
      </c>
      <c r="C1793" s="577" t="s">
        <v>418</v>
      </c>
      <c r="D1793" s="643" t="s">
        <v>256</v>
      </c>
      <c r="E1793" s="643">
        <v>12566.43</v>
      </c>
      <c r="F1793" s="644" t="s">
        <v>256</v>
      </c>
    </row>
    <row r="1794" spans="1:6" s="235" customFormat="1" ht="14.25" customHeight="1">
      <c r="A1794" s="577" t="s">
        <v>256</v>
      </c>
      <c r="B1794" s="577" t="s">
        <v>421</v>
      </c>
      <c r="C1794" s="577" t="s">
        <v>422</v>
      </c>
      <c r="D1794" s="643" t="s">
        <v>256</v>
      </c>
      <c r="E1794" s="643">
        <v>210777.22</v>
      </c>
      <c r="F1794" s="644" t="s">
        <v>256</v>
      </c>
    </row>
    <row r="1795" spans="1:6" s="235" customFormat="1" ht="14.25" customHeight="1">
      <c r="A1795" s="577" t="s">
        <v>256</v>
      </c>
      <c r="B1795" s="577" t="s">
        <v>423</v>
      </c>
      <c r="C1795" s="577" t="s">
        <v>424</v>
      </c>
      <c r="D1795" s="643" t="s">
        <v>256</v>
      </c>
      <c r="E1795" s="643">
        <v>134883.53</v>
      </c>
      <c r="F1795" s="644" t="s">
        <v>256</v>
      </c>
    </row>
    <row r="1796" spans="1:6" s="235" customFormat="1" ht="14.25" customHeight="1">
      <c r="A1796" s="575" t="s">
        <v>256</v>
      </c>
      <c r="B1796" s="575" t="s">
        <v>429</v>
      </c>
      <c r="C1796" s="575" t="s">
        <v>430</v>
      </c>
      <c r="D1796" s="641">
        <v>463833</v>
      </c>
      <c r="E1796" s="641">
        <v>457079.06</v>
      </c>
      <c r="F1796" s="642">
        <v>98.54</v>
      </c>
    </row>
    <row r="1797" spans="1:6" s="235" customFormat="1" ht="14.25" customHeight="1">
      <c r="A1797" s="577" t="s">
        <v>256</v>
      </c>
      <c r="B1797" s="577" t="s">
        <v>431</v>
      </c>
      <c r="C1797" s="577" t="s">
        <v>432</v>
      </c>
      <c r="D1797" s="643" t="s">
        <v>256</v>
      </c>
      <c r="E1797" s="643">
        <v>12639.39</v>
      </c>
      <c r="F1797" s="644" t="s">
        <v>256</v>
      </c>
    </row>
    <row r="1798" spans="1:6" s="235" customFormat="1" ht="14.25" customHeight="1">
      <c r="A1798" s="577" t="s">
        <v>256</v>
      </c>
      <c r="B1798" s="577" t="s">
        <v>433</v>
      </c>
      <c r="C1798" s="577" t="s">
        <v>434</v>
      </c>
      <c r="D1798" s="643" t="s">
        <v>256</v>
      </c>
      <c r="E1798" s="643">
        <v>54844.34</v>
      </c>
      <c r="F1798" s="644" t="s">
        <v>256</v>
      </c>
    </row>
    <row r="1799" spans="1:6" s="235" customFormat="1" ht="14.25" customHeight="1">
      <c r="A1799" s="577" t="s">
        <v>256</v>
      </c>
      <c r="B1799" s="577" t="s">
        <v>437</v>
      </c>
      <c r="C1799" s="577" t="s">
        <v>438</v>
      </c>
      <c r="D1799" s="643" t="s">
        <v>256</v>
      </c>
      <c r="E1799" s="643">
        <v>67254.4</v>
      </c>
      <c r="F1799" s="644" t="s">
        <v>256</v>
      </c>
    </row>
    <row r="1800" spans="1:6" s="235" customFormat="1" ht="14.25" customHeight="1">
      <c r="A1800" s="577" t="s">
        <v>256</v>
      </c>
      <c r="B1800" s="577" t="s">
        <v>439</v>
      </c>
      <c r="C1800" s="577" t="s">
        <v>440</v>
      </c>
      <c r="D1800" s="643" t="s">
        <v>256</v>
      </c>
      <c r="E1800" s="643">
        <v>90224.34</v>
      </c>
      <c r="F1800" s="644" t="s">
        <v>256</v>
      </c>
    </row>
    <row r="1801" spans="1:6" s="235" customFormat="1" ht="14.25" customHeight="1">
      <c r="A1801" s="577" t="s">
        <v>256</v>
      </c>
      <c r="B1801" s="577" t="s">
        <v>443</v>
      </c>
      <c r="C1801" s="577" t="s">
        <v>444</v>
      </c>
      <c r="D1801" s="643" t="s">
        <v>256</v>
      </c>
      <c r="E1801" s="643">
        <v>21137.98</v>
      </c>
      <c r="F1801" s="644" t="s">
        <v>256</v>
      </c>
    </row>
    <row r="1802" spans="1:6" s="235" customFormat="1" ht="14.25" customHeight="1">
      <c r="A1802" s="577" t="s">
        <v>256</v>
      </c>
      <c r="B1802" s="577" t="s">
        <v>447</v>
      </c>
      <c r="C1802" s="577" t="s">
        <v>448</v>
      </c>
      <c r="D1802" s="643" t="s">
        <v>256</v>
      </c>
      <c r="E1802" s="643">
        <v>210978.61</v>
      </c>
      <c r="F1802" s="644" t="s">
        <v>256</v>
      </c>
    </row>
    <row r="1803" spans="1:6" s="235" customFormat="1" ht="14.25" customHeight="1">
      <c r="A1803" s="575" t="s">
        <v>256</v>
      </c>
      <c r="B1803" s="575" t="s">
        <v>452</v>
      </c>
      <c r="C1803" s="575" t="s">
        <v>453</v>
      </c>
      <c r="D1803" s="641">
        <v>71101</v>
      </c>
      <c r="E1803" s="641">
        <v>69712.81</v>
      </c>
      <c r="F1803" s="642">
        <v>98.05</v>
      </c>
    </row>
    <row r="1804" spans="1:6" s="235" customFormat="1" ht="14.25" customHeight="1">
      <c r="A1804" s="577" t="s">
        <v>256</v>
      </c>
      <c r="B1804" s="577" t="s">
        <v>454</v>
      </c>
      <c r="C1804" s="577" t="s">
        <v>455</v>
      </c>
      <c r="D1804" s="643" t="s">
        <v>256</v>
      </c>
      <c r="E1804" s="643">
        <v>19700.3</v>
      </c>
      <c r="F1804" s="644" t="s">
        <v>256</v>
      </c>
    </row>
    <row r="1805" spans="1:6" s="235" customFormat="1" ht="14.25" customHeight="1">
      <c r="A1805" s="577" t="s">
        <v>256</v>
      </c>
      <c r="B1805" s="577" t="s">
        <v>456</v>
      </c>
      <c r="C1805" s="577" t="s">
        <v>457</v>
      </c>
      <c r="D1805" s="643" t="s">
        <v>256</v>
      </c>
      <c r="E1805" s="643">
        <v>46322.51</v>
      </c>
      <c r="F1805" s="644" t="s">
        <v>256</v>
      </c>
    </row>
    <row r="1806" spans="1:6" s="235" customFormat="1" ht="14.25" customHeight="1">
      <c r="A1806" s="577" t="s">
        <v>256</v>
      </c>
      <c r="B1806" s="577" t="s">
        <v>461</v>
      </c>
      <c r="C1806" s="577" t="s">
        <v>462</v>
      </c>
      <c r="D1806" s="643" t="s">
        <v>256</v>
      </c>
      <c r="E1806" s="643">
        <v>3690</v>
      </c>
      <c r="F1806" s="644" t="s">
        <v>256</v>
      </c>
    </row>
    <row r="1807" spans="1:6" s="235" customFormat="1" ht="14.25" customHeight="1">
      <c r="A1807" s="575" t="s">
        <v>1123</v>
      </c>
      <c r="B1807" s="575" t="s">
        <v>1011</v>
      </c>
      <c r="C1807" s="575" t="s">
        <v>1234</v>
      </c>
      <c r="D1807" s="641">
        <v>15500</v>
      </c>
      <c r="E1807" s="641">
        <v>16683.02</v>
      </c>
      <c r="F1807" s="642">
        <v>107.63</v>
      </c>
    </row>
    <row r="1808" spans="1:6" s="235" customFormat="1" ht="14.25" customHeight="1">
      <c r="A1808" s="575" t="s">
        <v>256</v>
      </c>
      <c r="B1808" s="679" t="s">
        <v>949</v>
      </c>
      <c r="C1808" s="680"/>
      <c r="D1808" s="641">
        <v>15500</v>
      </c>
      <c r="E1808" s="641">
        <v>16683.02</v>
      </c>
      <c r="F1808" s="642">
        <v>107.63</v>
      </c>
    </row>
    <row r="1809" spans="1:6" s="235" customFormat="1" ht="14.25" customHeight="1">
      <c r="A1809" s="575" t="s">
        <v>256</v>
      </c>
      <c r="B1809" s="679" t="s">
        <v>1089</v>
      </c>
      <c r="C1809" s="680"/>
      <c r="D1809" s="641">
        <v>15500</v>
      </c>
      <c r="E1809" s="641">
        <v>16683.02</v>
      </c>
      <c r="F1809" s="642">
        <v>107.63</v>
      </c>
    </row>
    <row r="1810" spans="1:6" s="235" customFormat="1" ht="14.25" customHeight="1">
      <c r="A1810" s="575" t="s">
        <v>256</v>
      </c>
      <c r="B1810" s="575" t="s">
        <v>415</v>
      </c>
      <c r="C1810" s="575" t="s">
        <v>416</v>
      </c>
      <c r="D1810" s="641">
        <v>2500</v>
      </c>
      <c r="E1810" s="641">
        <v>6415.5</v>
      </c>
      <c r="F1810" s="642">
        <v>256.62</v>
      </c>
    </row>
    <row r="1811" spans="1:6" s="235" customFormat="1" ht="14.25" customHeight="1">
      <c r="A1811" s="577" t="s">
        <v>256</v>
      </c>
      <c r="B1811" s="577" t="s">
        <v>417</v>
      </c>
      <c r="C1811" s="577" t="s">
        <v>418</v>
      </c>
      <c r="D1811" s="643" t="s">
        <v>256</v>
      </c>
      <c r="E1811" s="643">
        <v>6415.5</v>
      </c>
      <c r="F1811" s="644" t="s">
        <v>256</v>
      </c>
    </row>
    <row r="1812" spans="1:6" s="235" customFormat="1" ht="14.25" customHeight="1">
      <c r="A1812" s="575" t="s">
        <v>256</v>
      </c>
      <c r="B1812" s="575" t="s">
        <v>429</v>
      </c>
      <c r="C1812" s="575" t="s">
        <v>430</v>
      </c>
      <c r="D1812" s="641">
        <v>13000</v>
      </c>
      <c r="E1812" s="641">
        <v>10267.52</v>
      </c>
      <c r="F1812" s="642">
        <v>78.98</v>
      </c>
    </row>
    <row r="1813" spans="1:6" s="235" customFormat="1" ht="14.25" customHeight="1">
      <c r="A1813" s="577" t="s">
        <v>256</v>
      </c>
      <c r="B1813" s="577" t="s">
        <v>431</v>
      </c>
      <c r="C1813" s="577" t="s">
        <v>432</v>
      </c>
      <c r="D1813" s="643" t="s">
        <v>256</v>
      </c>
      <c r="E1813" s="643">
        <v>10267.52</v>
      </c>
      <c r="F1813" s="644" t="s">
        <v>256</v>
      </c>
    </row>
    <row r="1814" spans="1:6" s="235" customFormat="1" ht="14.25" customHeight="1">
      <c r="A1814" s="575" t="s">
        <v>1123</v>
      </c>
      <c r="B1814" s="575" t="s">
        <v>1013</v>
      </c>
      <c r="C1814" s="575" t="s">
        <v>1235</v>
      </c>
      <c r="D1814" s="641">
        <v>3850</v>
      </c>
      <c r="E1814" s="641">
        <v>4050.32</v>
      </c>
      <c r="F1814" s="642">
        <v>105.2</v>
      </c>
    </row>
    <row r="1815" spans="1:6" s="235" customFormat="1" ht="14.25" customHeight="1">
      <c r="A1815" s="575" t="s">
        <v>256</v>
      </c>
      <c r="B1815" s="679" t="s">
        <v>942</v>
      </c>
      <c r="C1815" s="680"/>
      <c r="D1815" s="641">
        <v>2000</v>
      </c>
      <c r="E1815" s="641">
        <v>1962.32</v>
      </c>
      <c r="F1815" s="642">
        <v>98.12</v>
      </c>
    </row>
    <row r="1816" spans="1:6" s="235" customFormat="1" ht="14.25" customHeight="1">
      <c r="A1816" s="575" t="s">
        <v>256</v>
      </c>
      <c r="B1816" s="679" t="s">
        <v>943</v>
      </c>
      <c r="C1816" s="680"/>
      <c r="D1816" s="641">
        <v>2000</v>
      </c>
      <c r="E1816" s="641">
        <v>1962.32</v>
      </c>
      <c r="F1816" s="642">
        <v>98.12</v>
      </c>
    </row>
    <row r="1817" spans="1:6" s="235" customFormat="1" ht="14.25" customHeight="1">
      <c r="A1817" s="575" t="s">
        <v>256</v>
      </c>
      <c r="B1817" s="575" t="s">
        <v>415</v>
      </c>
      <c r="C1817" s="575" t="s">
        <v>416</v>
      </c>
      <c r="D1817" s="641">
        <v>2000</v>
      </c>
      <c r="E1817" s="641">
        <v>1962.32</v>
      </c>
      <c r="F1817" s="642">
        <v>98.12</v>
      </c>
    </row>
    <row r="1818" spans="1:6" s="235" customFormat="1" ht="14.25" customHeight="1">
      <c r="A1818" s="577" t="s">
        <v>256</v>
      </c>
      <c r="B1818" s="577" t="s">
        <v>427</v>
      </c>
      <c r="C1818" s="577" t="s">
        <v>428</v>
      </c>
      <c r="D1818" s="643" t="s">
        <v>256</v>
      </c>
      <c r="E1818" s="643">
        <v>1962.32</v>
      </c>
      <c r="F1818" s="644" t="s">
        <v>256</v>
      </c>
    </row>
    <row r="1819" spans="1:6" s="235" customFormat="1" ht="14.25" customHeight="1">
      <c r="A1819" s="575" t="s">
        <v>256</v>
      </c>
      <c r="B1819" s="679" t="s">
        <v>949</v>
      </c>
      <c r="C1819" s="680"/>
      <c r="D1819" s="641">
        <v>1850</v>
      </c>
      <c r="E1819" s="641">
        <v>2088</v>
      </c>
      <c r="F1819" s="642">
        <v>112.86</v>
      </c>
    </row>
    <row r="1820" spans="1:6" s="235" customFormat="1" ht="14.25" customHeight="1">
      <c r="A1820" s="575" t="s">
        <v>256</v>
      </c>
      <c r="B1820" s="679" t="s">
        <v>1090</v>
      </c>
      <c r="C1820" s="680"/>
      <c r="D1820" s="641">
        <v>1850</v>
      </c>
      <c r="E1820" s="641">
        <v>2088</v>
      </c>
      <c r="F1820" s="642">
        <v>112.86</v>
      </c>
    </row>
    <row r="1821" spans="1:6" s="235" customFormat="1" ht="14.25" customHeight="1">
      <c r="A1821" s="575" t="s">
        <v>256</v>
      </c>
      <c r="B1821" s="575" t="s">
        <v>405</v>
      </c>
      <c r="C1821" s="575" t="s">
        <v>406</v>
      </c>
      <c r="D1821" s="641">
        <v>0</v>
      </c>
      <c r="E1821" s="641">
        <v>238</v>
      </c>
      <c r="F1821" s="642" t="s">
        <v>256</v>
      </c>
    </row>
    <row r="1822" spans="1:6" s="235" customFormat="1" ht="14.25" customHeight="1">
      <c r="A1822" s="577" t="s">
        <v>256</v>
      </c>
      <c r="B1822" s="577" t="s">
        <v>407</v>
      </c>
      <c r="C1822" s="577" t="s">
        <v>408</v>
      </c>
      <c r="D1822" s="643" t="s">
        <v>256</v>
      </c>
      <c r="E1822" s="643">
        <v>238</v>
      </c>
      <c r="F1822" s="644" t="s">
        <v>256</v>
      </c>
    </row>
    <row r="1823" spans="1:6" s="235" customFormat="1" ht="14.25" customHeight="1">
      <c r="A1823" s="575" t="s">
        <v>256</v>
      </c>
      <c r="B1823" s="575" t="s">
        <v>429</v>
      </c>
      <c r="C1823" s="575" t="s">
        <v>430</v>
      </c>
      <c r="D1823" s="641">
        <v>1850</v>
      </c>
      <c r="E1823" s="641">
        <v>1850</v>
      </c>
      <c r="F1823" s="642">
        <v>100</v>
      </c>
    </row>
    <row r="1824" spans="1:6" s="237" customFormat="1" ht="14.25" customHeight="1">
      <c r="A1824" s="577" t="s">
        <v>256</v>
      </c>
      <c r="B1824" s="577" t="s">
        <v>431</v>
      </c>
      <c r="C1824" s="577" t="s">
        <v>432</v>
      </c>
      <c r="D1824" s="643" t="s">
        <v>256</v>
      </c>
      <c r="E1824" s="643">
        <v>1850</v>
      </c>
      <c r="F1824" s="644" t="s">
        <v>256</v>
      </c>
    </row>
    <row r="1825" spans="1:6" s="235" customFormat="1" ht="14.25" customHeight="1">
      <c r="A1825" s="575" t="s">
        <v>1123</v>
      </c>
      <c r="B1825" s="575" t="s">
        <v>1019</v>
      </c>
      <c r="C1825" s="575" t="s">
        <v>1236</v>
      </c>
      <c r="D1825" s="641">
        <v>18613</v>
      </c>
      <c r="E1825" s="641">
        <v>15531.38</v>
      </c>
      <c r="F1825" s="642">
        <v>83.44</v>
      </c>
    </row>
    <row r="1826" spans="1:6" s="235" customFormat="1" ht="14.25" customHeight="1">
      <c r="A1826" s="575" t="s">
        <v>256</v>
      </c>
      <c r="B1826" s="679" t="s">
        <v>942</v>
      </c>
      <c r="C1826" s="680"/>
      <c r="D1826" s="641">
        <v>16133</v>
      </c>
      <c r="E1826" s="641">
        <v>13051.98</v>
      </c>
      <c r="F1826" s="642">
        <v>80.9</v>
      </c>
    </row>
    <row r="1827" spans="1:6" s="235" customFormat="1" ht="14.25" customHeight="1">
      <c r="A1827" s="575" t="s">
        <v>256</v>
      </c>
      <c r="B1827" s="679" t="s">
        <v>943</v>
      </c>
      <c r="C1827" s="680"/>
      <c r="D1827" s="641">
        <v>16133</v>
      </c>
      <c r="E1827" s="641">
        <v>13051.98</v>
      </c>
      <c r="F1827" s="642">
        <v>80.9</v>
      </c>
    </row>
    <row r="1828" spans="1:6" s="235" customFormat="1" ht="14.25" customHeight="1">
      <c r="A1828" s="575" t="s">
        <v>256</v>
      </c>
      <c r="B1828" s="575" t="s">
        <v>405</v>
      </c>
      <c r="C1828" s="575" t="s">
        <v>406</v>
      </c>
      <c r="D1828" s="641">
        <v>16133</v>
      </c>
      <c r="E1828" s="641">
        <v>13051.98</v>
      </c>
      <c r="F1828" s="642">
        <v>80.9</v>
      </c>
    </row>
    <row r="1829" spans="1:6" s="235" customFormat="1" ht="14.25" customHeight="1">
      <c r="A1829" s="577" t="s">
        <v>256</v>
      </c>
      <c r="B1829" s="577" t="s">
        <v>407</v>
      </c>
      <c r="C1829" s="577" t="s">
        <v>408</v>
      </c>
      <c r="D1829" s="643" t="s">
        <v>256</v>
      </c>
      <c r="E1829" s="643">
        <v>8656.78</v>
      </c>
      <c r="F1829" s="644" t="s">
        <v>256</v>
      </c>
    </row>
    <row r="1830" spans="1:6" s="235" customFormat="1" ht="14.25" customHeight="1">
      <c r="A1830" s="577" t="s">
        <v>256</v>
      </c>
      <c r="B1830" s="577" t="s">
        <v>411</v>
      </c>
      <c r="C1830" s="577" t="s">
        <v>412</v>
      </c>
      <c r="D1830" s="643" t="s">
        <v>256</v>
      </c>
      <c r="E1830" s="643">
        <v>317</v>
      </c>
      <c r="F1830" s="644" t="s">
        <v>256</v>
      </c>
    </row>
    <row r="1831" spans="1:6" s="235" customFormat="1" ht="14.25" customHeight="1">
      <c r="A1831" s="577" t="s">
        <v>256</v>
      </c>
      <c r="B1831" s="577" t="s">
        <v>413</v>
      </c>
      <c r="C1831" s="577" t="s">
        <v>414</v>
      </c>
      <c r="D1831" s="643" t="s">
        <v>256</v>
      </c>
      <c r="E1831" s="643">
        <v>4078.2</v>
      </c>
      <c r="F1831" s="644" t="s">
        <v>256</v>
      </c>
    </row>
    <row r="1832" spans="1:6" s="235" customFormat="1" ht="14.25" customHeight="1">
      <c r="A1832" s="575" t="s">
        <v>256</v>
      </c>
      <c r="B1832" s="679" t="s">
        <v>949</v>
      </c>
      <c r="C1832" s="680"/>
      <c r="D1832" s="641">
        <v>2480</v>
      </c>
      <c r="E1832" s="641">
        <v>2479.4</v>
      </c>
      <c r="F1832" s="642">
        <v>99.98</v>
      </c>
    </row>
    <row r="1833" spans="1:6" s="235" customFormat="1" ht="14.25" customHeight="1">
      <c r="A1833" s="575" t="s">
        <v>256</v>
      </c>
      <c r="B1833" s="679" t="s">
        <v>1089</v>
      </c>
      <c r="C1833" s="680"/>
      <c r="D1833" s="641">
        <v>2480</v>
      </c>
      <c r="E1833" s="641">
        <v>2479.4</v>
      </c>
      <c r="F1833" s="642">
        <v>99.98</v>
      </c>
    </row>
    <row r="1834" spans="1:6" s="235" customFormat="1" ht="14.25" customHeight="1">
      <c r="A1834" s="575" t="s">
        <v>256</v>
      </c>
      <c r="B1834" s="575" t="s">
        <v>415</v>
      </c>
      <c r="C1834" s="575" t="s">
        <v>416</v>
      </c>
      <c r="D1834" s="641">
        <v>2480</v>
      </c>
      <c r="E1834" s="641">
        <v>2479.4</v>
      </c>
      <c r="F1834" s="642">
        <v>99.98</v>
      </c>
    </row>
    <row r="1835" spans="1:6" s="235" customFormat="1" ht="14.25" customHeight="1">
      <c r="A1835" s="577" t="s">
        <v>256</v>
      </c>
      <c r="B1835" s="577" t="s">
        <v>419</v>
      </c>
      <c r="C1835" s="577" t="s">
        <v>420</v>
      </c>
      <c r="D1835" s="643" t="s">
        <v>256</v>
      </c>
      <c r="E1835" s="643">
        <v>2479.4</v>
      </c>
      <c r="F1835" s="644" t="s">
        <v>256</v>
      </c>
    </row>
    <row r="1836" spans="1:6" s="237" customFormat="1" ht="14.25" customHeight="1">
      <c r="A1836" s="575" t="s">
        <v>1123</v>
      </c>
      <c r="B1836" s="575" t="s">
        <v>1177</v>
      </c>
      <c r="C1836" s="575" t="s">
        <v>1240</v>
      </c>
      <c r="D1836" s="641">
        <v>2000</v>
      </c>
      <c r="E1836" s="641">
        <v>298</v>
      </c>
      <c r="F1836" s="642">
        <v>14.9</v>
      </c>
    </row>
    <row r="1837" spans="1:6" s="237" customFormat="1" ht="14.25" customHeight="1">
      <c r="A1837" s="575" t="s">
        <v>256</v>
      </c>
      <c r="B1837" s="679" t="s">
        <v>949</v>
      </c>
      <c r="C1837" s="680"/>
      <c r="D1837" s="641">
        <v>2000</v>
      </c>
      <c r="E1837" s="641">
        <v>298</v>
      </c>
      <c r="F1837" s="642">
        <v>14.9</v>
      </c>
    </row>
    <row r="1838" spans="1:6" s="237" customFormat="1" ht="14.25" customHeight="1">
      <c r="A1838" s="575" t="s">
        <v>256</v>
      </c>
      <c r="B1838" s="679" t="s">
        <v>1090</v>
      </c>
      <c r="C1838" s="680"/>
      <c r="D1838" s="641">
        <v>2000</v>
      </c>
      <c r="E1838" s="641">
        <v>298</v>
      </c>
      <c r="F1838" s="642">
        <v>14.9</v>
      </c>
    </row>
    <row r="1839" spans="1:6" s="237" customFormat="1" ht="14.25" customHeight="1">
      <c r="A1839" s="575" t="s">
        <v>256</v>
      </c>
      <c r="B1839" s="575" t="s">
        <v>405</v>
      </c>
      <c r="C1839" s="575" t="s">
        <v>406</v>
      </c>
      <c r="D1839" s="641">
        <v>950</v>
      </c>
      <c r="E1839" s="641">
        <v>298</v>
      </c>
      <c r="F1839" s="642">
        <v>31.37</v>
      </c>
    </row>
    <row r="1840" spans="1:6" s="237" customFormat="1" ht="14.25" customHeight="1">
      <c r="A1840" s="577" t="s">
        <v>256</v>
      </c>
      <c r="B1840" s="577" t="s">
        <v>407</v>
      </c>
      <c r="C1840" s="577" t="s">
        <v>408</v>
      </c>
      <c r="D1840" s="643" t="s">
        <v>256</v>
      </c>
      <c r="E1840" s="643">
        <v>100</v>
      </c>
      <c r="F1840" s="644" t="s">
        <v>256</v>
      </c>
    </row>
    <row r="1841" spans="1:6" s="237" customFormat="1" ht="14.25" customHeight="1">
      <c r="A1841" s="577" t="s">
        <v>256</v>
      </c>
      <c r="B1841" s="577" t="s">
        <v>413</v>
      </c>
      <c r="C1841" s="577" t="s">
        <v>414</v>
      </c>
      <c r="D1841" s="643" t="s">
        <v>256</v>
      </c>
      <c r="E1841" s="643">
        <v>198</v>
      </c>
      <c r="F1841" s="644" t="s">
        <v>256</v>
      </c>
    </row>
    <row r="1842" spans="1:6" s="237" customFormat="1" ht="14.25" customHeight="1">
      <c r="A1842" s="575" t="s">
        <v>256</v>
      </c>
      <c r="B1842" s="575" t="s">
        <v>415</v>
      </c>
      <c r="C1842" s="575" t="s">
        <v>416</v>
      </c>
      <c r="D1842" s="641">
        <v>1050</v>
      </c>
      <c r="E1842" s="641">
        <v>0</v>
      </c>
      <c r="F1842" s="642">
        <v>0</v>
      </c>
    </row>
    <row r="1843" spans="1:6" s="237" customFormat="1" ht="14.25" customHeight="1">
      <c r="A1843" s="577" t="s">
        <v>256</v>
      </c>
      <c r="B1843" s="577" t="s">
        <v>417</v>
      </c>
      <c r="C1843" s="577" t="s">
        <v>418</v>
      </c>
      <c r="D1843" s="643" t="s">
        <v>256</v>
      </c>
      <c r="E1843" s="643">
        <v>0</v>
      </c>
      <c r="F1843" s="644" t="s">
        <v>256</v>
      </c>
    </row>
    <row r="1844" spans="1:6" s="237" customFormat="1" ht="14.25" customHeight="1">
      <c r="A1844" s="575" t="s">
        <v>1123</v>
      </c>
      <c r="B1844" s="575" t="s">
        <v>1179</v>
      </c>
      <c r="C1844" s="575" t="s">
        <v>1241</v>
      </c>
      <c r="D1844" s="641">
        <v>2504</v>
      </c>
      <c r="E1844" s="641">
        <v>2503.99</v>
      </c>
      <c r="F1844" s="642">
        <v>100</v>
      </c>
    </row>
    <row r="1845" spans="1:6" s="237" customFormat="1" ht="14.25" customHeight="1">
      <c r="A1845" s="575" t="s">
        <v>256</v>
      </c>
      <c r="B1845" s="679" t="s">
        <v>942</v>
      </c>
      <c r="C1845" s="680"/>
      <c r="D1845" s="641">
        <v>2504</v>
      </c>
      <c r="E1845" s="641">
        <v>2503.99</v>
      </c>
      <c r="F1845" s="642">
        <v>100</v>
      </c>
    </row>
    <row r="1846" spans="1:6" s="235" customFormat="1" ht="14.25" customHeight="1">
      <c r="A1846" s="575" t="s">
        <v>256</v>
      </c>
      <c r="B1846" s="679" t="s">
        <v>943</v>
      </c>
      <c r="C1846" s="680"/>
      <c r="D1846" s="641">
        <v>2504</v>
      </c>
      <c r="E1846" s="641">
        <v>2503.99</v>
      </c>
      <c r="F1846" s="642">
        <v>100</v>
      </c>
    </row>
    <row r="1847" spans="1:6" s="235" customFormat="1" ht="14.25" customHeight="1">
      <c r="A1847" s="575" t="s">
        <v>256</v>
      </c>
      <c r="B1847" s="575" t="s">
        <v>415</v>
      </c>
      <c r="C1847" s="575" t="s">
        <v>416</v>
      </c>
      <c r="D1847" s="641">
        <v>2504</v>
      </c>
      <c r="E1847" s="641">
        <v>2503.99</v>
      </c>
      <c r="F1847" s="642">
        <v>100</v>
      </c>
    </row>
    <row r="1848" spans="1:6" s="235" customFormat="1" ht="14.25" customHeight="1">
      <c r="A1848" s="577" t="s">
        <v>256</v>
      </c>
      <c r="B1848" s="577" t="s">
        <v>423</v>
      </c>
      <c r="C1848" s="577" t="s">
        <v>424</v>
      </c>
      <c r="D1848" s="643" t="s">
        <v>256</v>
      </c>
      <c r="E1848" s="643">
        <v>2503.99</v>
      </c>
      <c r="F1848" s="644" t="s">
        <v>256</v>
      </c>
    </row>
    <row r="1849" spans="1:6" s="235" customFormat="1" ht="14.25" customHeight="1">
      <c r="A1849" s="575" t="s">
        <v>1123</v>
      </c>
      <c r="B1849" s="575" t="s">
        <v>1243</v>
      </c>
      <c r="C1849" s="575" t="s">
        <v>1244</v>
      </c>
      <c r="D1849" s="641">
        <v>7787</v>
      </c>
      <c r="E1849" s="641">
        <v>6480</v>
      </c>
      <c r="F1849" s="642">
        <v>83.22</v>
      </c>
    </row>
    <row r="1850" spans="1:6" s="235" customFormat="1" ht="14.25" customHeight="1">
      <c r="A1850" s="575" t="s">
        <v>256</v>
      </c>
      <c r="B1850" s="679" t="s">
        <v>949</v>
      </c>
      <c r="C1850" s="680"/>
      <c r="D1850" s="641">
        <v>7787</v>
      </c>
      <c r="E1850" s="641">
        <v>6480</v>
      </c>
      <c r="F1850" s="642">
        <v>83.22</v>
      </c>
    </row>
    <row r="1851" spans="1:6" s="235" customFormat="1" ht="14.25" customHeight="1">
      <c r="A1851" s="575" t="s">
        <v>256</v>
      </c>
      <c r="B1851" s="679" t="s">
        <v>1089</v>
      </c>
      <c r="C1851" s="680"/>
      <c r="D1851" s="641">
        <v>7787</v>
      </c>
      <c r="E1851" s="641">
        <v>6480</v>
      </c>
      <c r="F1851" s="642">
        <v>83.22</v>
      </c>
    </row>
    <row r="1852" spans="1:6" s="235" customFormat="1" ht="14.25" customHeight="1">
      <c r="A1852" s="575" t="s">
        <v>256</v>
      </c>
      <c r="B1852" s="575" t="s">
        <v>386</v>
      </c>
      <c r="C1852" s="575" t="s">
        <v>387</v>
      </c>
      <c r="D1852" s="641">
        <v>6543</v>
      </c>
      <c r="E1852" s="641">
        <v>5542.3</v>
      </c>
      <c r="F1852" s="642">
        <v>84.71</v>
      </c>
    </row>
    <row r="1853" spans="1:6" s="235" customFormat="1" ht="14.25" customHeight="1">
      <c r="A1853" s="577" t="s">
        <v>256</v>
      </c>
      <c r="B1853" s="577" t="s">
        <v>388</v>
      </c>
      <c r="C1853" s="577" t="s">
        <v>389</v>
      </c>
      <c r="D1853" s="643" t="s">
        <v>256</v>
      </c>
      <c r="E1853" s="643">
        <v>5542.3</v>
      </c>
      <c r="F1853" s="644" t="s">
        <v>256</v>
      </c>
    </row>
    <row r="1854" spans="1:6" s="235" customFormat="1" ht="14.25" customHeight="1">
      <c r="A1854" s="575" t="s">
        <v>256</v>
      </c>
      <c r="B1854" s="575" t="s">
        <v>395</v>
      </c>
      <c r="C1854" s="575" t="s">
        <v>396</v>
      </c>
      <c r="D1854" s="641">
        <v>1244</v>
      </c>
      <c r="E1854" s="641">
        <v>937.7</v>
      </c>
      <c r="F1854" s="642">
        <v>75.38</v>
      </c>
    </row>
    <row r="1855" spans="1:6" s="235" customFormat="1" ht="14.25" customHeight="1">
      <c r="A1855" s="577" t="s">
        <v>256</v>
      </c>
      <c r="B1855" s="577" t="s">
        <v>399</v>
      </c>
      <c r="C1855" s="577" t="s">
        <v>400</v>
      </c>
      <c r="D1855" s="643" t="s">
        <v>256</v>
      </c>
      <c r="E1855" s="643">
        <v>881.3</v>
      </c>
      <c r="F1855" s="644" t="s">
        <v>256</v>
      </c>
    </row>
    <row r="1856" spans="1:6" s="235" customFormat="1" ht="14.25" customHeight="1">
      <c r="A1856" s="577" t="s">
        <v>256</v>
      </c>
      <c r="B1856" s="577" t="s">
        <v>401</v>
      </c>
      <c r="C1856" s="577" t="s">
        <v>402</v>
      </c>
      <c r="D1856" s="643" t="s">
        <v>256</v>
      </c>
      <c r="E1856" s="643">
        <v>56.4</v>
      </c>
      <c r="F1856" s="644" t="s">
        <v>256</v>
      </c>
    </row>
    <row r="1857" spans="1:6" s="235" customFormat="1" ht="14.25" customHeight="1">
      <c r="A1857" s="575" t="s">
        <v>1123</v>
      </c>
      <c r="B1857" s="575" t="s">
        <v>1245</v>
      </c>
      <c r="C1857" s="575" t="s">
        <v>1221</v>
      </c>
      <c r="D1857" s="641">
        <v>8632</v>
      </c>
      <c r="E1857" s="641">
        <v>8264.11</v>
      </c>
      <c r="F1857" s="642">
        <v>95.74</v>
      </c>
    </row>
    <row r="1858" spans="1:6" s="235" customFormat="1" ht="14.25" customHeight="1">
      <c r="A1858" s="575" t="s">
        <v>256</v>
      </c>
      <c r="B1858" s="679" t="s">
        <v>942</v>
      </c>
      <c r="C1858" s="680"/>
      <c r="D1858" s="641">
        <v>1632</v>
      </c>
      <c r="E1858" s="641">
        <v>1264.11</v>
      </c>
      <c r="F1858" s="642">
        <v>77.46</v>
      </c>
    </row>
    <row r="1859" spans="1:6" s="235" customFormat="1" ht="14.25" customHeight="1">
      <c r="A1859" s="575" t="s">
        <v>256</v>
      </c>
      <c r="B1859" s="679" t="s">
        <v>943</v>
      </c>
      <c r="C1859" s="680"/>
      <c r="D1859" s="641">
        <v>1632</v>
      </c>
      <c r="E1859" s="641">
        <v>1264.11</v>
      </c>
      <c r="F1859" s="642">
        <v>77.46</v>
      </c>
    </row>
    <row r="1860" spans="1:6" s="235" customFormat="1" ht="14.25" customHeight="1">
      <c r="A1860" s="575" t="s">
        <v>256</v>
      </c>
      <c r="B1860" s="575" t="s">
        <v>405</v>
      </c>
      <c r="C1860" s="575" t="s">
        <v>406</v>
      </c>
      <c r="D1860" s="641">
        <v>1000</v>
      </c>
      <c r="E1860" s="641">
        <v>680</v>
      </c>
      <c r="F1860" s="642">
        <v>68</v>
      </c>
    </row>
    <row r="1861" spans="1:6" s="235" customFormat="1" ht="14.25" customHeight="1">
      <c r="A1861" s="577" t="s">
        <v>256</v>
      </c>
      <c r="B1861" s="577" t="s">
        <v>407</v>
      </c>
      <c r="C1861" s="577" t="s">
        <v>408</v>
      </c>
      <c r="D1861" s="643" t="s">
        <v>256</v>
      </c>
      <c r="E1861" s="643">
        <v>680</v>
      </c>
      <c r="F1861" s="644" t="s">
        <v>256</v>
      </c>
    </row>
    <row r="1862" spans="1:6" s="235" customFormat="1" ht="14.25" customHeight="1">
      <c r="A1862" s="575" t="s">
        <v>256</v>
      </c>
      <c r="B1862" s="575" t="s">
        <v>415</v>
      </c>
      <c r="C1862" s="575" t="s">
        <v>416</v>
      </c>
      <c r="D1862" s="641">
        <v>500</v>
      </c>
      <c r="E1862" s="641">
        <v>452.71</v>
      </c>
      <c r="F1862" s="642">
        <v>90.54</v>
      </c>
    </row>
    <row r="1863" spans="1:6" s="235" customFormat="1" ht="14.25" customHeight="1">
      <c r="A1863" s="577" t="s">
        <v>256</v>
      </c>
      <c r="B1863" s="577" t="s">
        <v>417</v>
      </c>
      <c r="C1863" s="577" t="s">
        <v>418</v>
      </c>
      <c r="D1863" s="643" t="s">
        <v>256</v>
      </c>
      <c r="E1863" s="643">
        <v>452.71</v>
      </c>
      <c r="F1863" s="644" t="s">
        <v>256</v>
      </c>
    </row>
    <row r="1864" spans="1:6" s="235" customFormat="1" ht="14.25" customHeight="1">
      <c r="A1864" s="575" t="s">
        <v>256</v>
      </c>
      <c r="B1864" s="575" t="s">
        <v>452</v>
      </c>
      <c r="C1864" s="575" t="s">
        <v>453</v>
      </c>
      <c r="D1864" s="641">
        <v>132</v>
      </c>
      <c r="E1864" s="641">
        <v>131.4</v>
      </c>
      <c r="F1864" s="642">
        <v>99.55</v>
      </c>
    </row>
    <row r="1865" spans="1:6" s="235" customFormat="1" ht="14.25" customHeight="1">
      <c r="A1865" s="577" t="s">
        <v>256</v>
      </c>
      <c r="B1865" s="577" t="s">
        <v>464</v>
      </c>
      <c r="C1865" s="577" t="s">
        <v>453</v>
      </c>
      <c r="D1865" s="643" t="s">
        <v>256</v>
      </c>
      <c r="E1865" s="643">
        <v>131.4</v>
      </c>
      <c r="F1865" s="644" t="s">
        <v>256</v>
      </c>
    </row>
    <row r="1866" spans="1:6" s="235" customFormat="1" ht="14.25" customHeight="1">
      <c r="A1866" s="575" t="s">
        <v>256</v>
      </c>
      <c r="B1866" s="679" t="s">
        <v>949</v>
      </c>
      <c r="C1866" s="680"/>
      <c r="D1866" s="641">
        <v>7000</v>
      </c>
      <c r="E1866" s="641">
        <v>7000</v>
      </c>
      <c r="F1866" s="642">
        <v>100</v>
      </c>
    </row>
    <row r="1867" spans="1:6" s="235" customFormat="1" ht="14.25" customHeight="1">
      <c r="A1867" s="575" t="s">
        <v>256</v>
      </c>
      <c r="B1867" s="679" t="s">
        <v>1090</v>
      </c>
      <c r="C1867" s="680"/>
      <c r="D1867" s="641">
        <v>7000</v>
      </c>
      <c r="E1867" s="641">
        <v>7000</v>
      </c>
      <c r="F1867" s="642">
        <v>100</v>
      </c>
    </row>
    <row r="1868" spans="1:6" s="235" customFormat="1" ht="14.25" customHeight="1">
      <c r="A1868" s="575" t="s">
        <v>256</v>
      </c>
      <c r="B1868" s="575" t="s">
        <v>415</v>
      </c>
      <c r="C1868" s="575" t="s">
        <v>416</v>
      </c>
      <c r="D1868" s="641">
        <v>900</v>
      </c>
      <c r="E1868" s="641">
        <v>900</v>
      </c>
      <c r="F1868" s="642">
        <v>100</v>
      </c>
    </row>
    <row r="1869" spans="1:6" s="235" customFormat="1" ht="14.25" customHeight="1">
      <c r="A1869" s="577" t="s">
        <v>256</v>
      </c>
      <c r="B1869" s="577" t="s">
        <v>425</v>
      </c>
      <c r="C1869" s="577" t="s">
        <v>426</v>
      </c>
      <c r="D1869" s="643" t="s">
        <v>256</v>
      </c>
      <c r="E1869" s="643">
        <v>900</v>
      </c>
      <c r="F1869" s="644" t="s">
        <v>256</v>
      </c>
    </row>
    <row r="1870" spans="1:6" s="235" customFormat="1" ht="14.25" customHeight="1">
      <c r="A1870" s="575" t="s">
        <v>256</v>
      </c>
      <c r="B1870" s="575" t="s">
        <v>546</v>
      </c>
      <c r="C1870" s="575" t="s">
        <v>547</v>
      </c>
      <c r="D1870" s="641">
        <v>6100</v>
      </c>
      <c r="E1870" s="641">
        <v>6100</v>
      </c>
      <c r="F1870" s="642">
        <v>100</v>
      </c>
    </row>
    <row r="1871" spans="1:6" s="235" customFormat="1" ht="14.25" customHeight="1">
      <c r="A1871" s="577" t="s">
        <v>256</v>
      </c>
      <c r="B1871" s="577" t="s">
        <v>548</v>
      </c>
      <c r="C1871" s="577" t="s">
        <v>375</v>
      </c>
      <c r="D1871" s="643" t="s">
        <v>256</v>
      </c>
      <c r="E1871" s="643">
        <v>6100</v>
      </c>
      <c r="F1871" s="644" t="s">
        <v>256</v>
      </c>
    </row>
    <row r="1872" spans="1:6" s="237" customFormat="1" ht="14.25" customHeight="1">
      <c r="A1872" s="575" t="s">
        <v>1123</v>
      </c>
      <c r="B1872" s="575" t="s">
        <v>1246</v>
      </c>
      <c r="C1872" s="575" t="s">
        <v>1247</v>
      </c>
      <c r="D1872" s="641">
        <v>63494</v>
      </c>
      <c r="E1872" s="641">
        <v>63492.12</v>
      </c>
      <c r="F1872" s="642">
        <v>100</v>
      </c>
    </row>
    <row r="1873" spans="1:6" s="235" customFormat="1" ht="14.25" customHeight="1">
      <c r="A1873" s="575" t="s">
        <v>256</v>
      </c>
      <c r="B1873" s="679" t="s">
        <v>942</v>
      </c>
      <c r="C1873" s="680"/>
      <c r="D1873" s="641">
        <v>63494</v>
      </c>
      <c r="E1873" s="641">
        <v>63492.12</v>
      </c>
      <c r="F1873" s="642">
        <v>100</v>
      </c>
    </row>
    <row r="1874" spans="1:6" s="235" customFormat="1" ht="14.25" customHeight="1">
      <c r="A1874" s="575" t="s">
        <v>256</v>
      </c>
      <c r="B1874" s="679" t="s">
        <v>943</v>
      </c>
      <c r="C1874" s="680"/>
      <c r="D1874" s="641">
        <v>63494</v>
      </c>
      <c r="E1874" s="641">
        <v>63492.12</v>
      </c>
      <c r="F1874" s="642">
        <v>100</v>
      </c>
    </row>
    <row r="1875" spans="1:6" s="235" customFormat="1" ht="14.25" customHeight="1">
      <c r="A1875" s="575" t="s">
        <v>256</v>
      </c>
      <c r="B1875" s="575" t="s">
        <v>386</v>
      </c>
      <c r="C1875" s="575" t="s">
        <v>387</v>
      </c>
      <c r="D1875" s="641">
        <v>49062</v>
      </c>
      <c r="E1875" s="641">
        <v>49061.55</v>
      </c>
      <c r="F1875" s="642">
        <v>100</v>
      </c>
    </row>
    <row r="1876" spans="1:6" s="235" customFormat="1" ht="14.25" customHeight="1">
      <c r="A1876" s="577" t="s">
        <v>256</v>
      </c>
      <c r="B1876" s="577" t="s">
        <v>388</v>
      </c>
      <c r="C1876" s="577" t="s">
        <v>389</v>
      </c>
      <c r="D1876" s="643" t="s">
        <v>256</v>
      </c>
      <c r="E1876" s="643">
        <v>49061.55</v>
      </c>
      <c r="F1876" s="644" t="s">
        <v>256</v>
      </c>
    </row>
    <row r="1877" spans="1:6" s="235" customFormat="1" ht="14.25" customHeight="1">
      <c r="A1877" s="575" t="s">
        <v>256</v>
      </c>
      <c r="B1877" s="575" t="s">
        <v>392</v>
      </c>
      <c r="C1877" s="575" t="s">
        <v>393</v>
      </c>
      <c r="D1877" s="641">
        <v>2500</v>
      </c>
      <c r="E1877" s="641">
        <v>2500</v>
      </c>
      <c r="F1877" s="642">
        <v>100</v>
      </c>
    </row>
    <row r="1878" spans="1:6" s="235" customFormat="1" ht="14.25" customHeight="1">
      <c r="A1878" s="577" t="s">
        <v>256</v>
      </c>
      <c r="B1878" s="577" t="s">
        <v>394</v>
      </c>
      <c r="C1878" s="577" t="s">
        <v>393</v>
      </c>
      <c r="D1878" s="643" t="s">
        <v>256</v>
      </c>
      <c r="E1878" s="643">
        <v>2500</v>
      </c>
      <c r="F1878" s="644" t="s">
        <v>256</v>
      </c>
    </row>
    <row r="1879" spans="1:6" s="235" customFormat="1" ht="14.25" customHeight="1">
      <c r="A1879" s="575" t="s">
        <v>256</v>
      </c>
      <c r="B1879" s="575" t="s">
        <v>395</v>
      </c>
      <c r="C1879" s="575" t="s">
        <v>396</v>
      </c>
      <c r="D1879" s="641">
        <v>8149</v>
      </c>
      <c r="E1879" s="641">
        <v>8147.88</v>
      </c>
      <c r="F1879" s="642">
        <v>99.99</v>
      </c>
    </row>
    <row r="1880" spans="1:6" s="235" customFormat="1" ht="14.25" customHeight="1">
      <c r="A1880" s="577" t="s">
        <v>256</v>
      </c>
      <c r="B1880" s="577" t="s">
        <v>399</v>
      </c>
      <c r="C1880" s="577" t="s">
        <v>400</v>
      </c>
      <c r="D1880" s="643" t="s">
        <v>256</v>
      </c>
      <c r="E1880" s="643">
        <v>8019.84</v>
      </c>
      <c r="F1880" s="644" t="s">
        <v>256</v>
      </c>
    </row>
    <row r="1881" spans="1:6" s="235" customFormat="1" ht="14.25" customHeight="1">
      <c r="A1881" s="577" t="s">
        <v>256</v>
      </c>
      <c r="B1881" s="577" t="s">
        <v>401</v>
      </c>
      <c r="C1881" s="577" t="s">
        <v>402</v>
      </c>
      <c r="D1881" s="643" t="s">
        <v>256</v>
      </c>
      <c r="E1881" s="643">
        <v>128.04</v>
      </c>
      <c r="F1881" s="644" t="s">
        <v>256</v>
      </c>
    </row>
    <row r="1882" spans="1:6" s="235" customFormat="1" ht="14.25" customHeight="1">
      <c r="A1882" s="575" t="s">
        <v>256</v>
      </c>
      <c r="B1882" s="575" t="s">
        <v>405</v>
      </c>
      <c r="C1882" s="575" t="s">
        <v>406</v>
      </c>
      <c r="D1882" s="641">
        <v>3783</v>
      </c>
      <c r="E1882" s="641">
        <v>3782.69</v>
      </c>
      <c r="F1882" s="642">
        <v>99.99</v>
      </c>
    </row>
    <row r="1883" spans="1:6" s="235" customFormat="1" ht="14.25" customHeight="1">
      <c r="A1883" s="577" t="s">
        <v>256</v>
      </c>
      <c r="B1883" s="577" t="s">
        <v>409</v>
      </c>
      <c r="C1883" s="577" t="s">
        <v>410</v>
      </c>
      <c r="D1883" s="643" t="s">
        <v>256</v>
      </c>
      <c r="E1883" s="643">
        <v>3782.69</v>
      </c>
      <c r="F1883" s="644" t="s">
        <v>256</v>
      </c>
    </row>
    <row r="1884" spans="1:6" s="237" customFormat="1" ht="14.25" customHeight="1">
      <c r="A1884" s="575" t="s">
        <v>1123</v>
      </c>
      <c r="B1884" s="575" t="s">
        <v>1248</v>
      </c>
      <c r="C1884" s="575" t="s">
        <v>1249</v>
      </c>
      <c r="D1884" s="641">
        <v>176279</v>
      </c>
      <c r="E1884" s="641">
        <v>172228.15</v>
      </c>
      <c r="F1884" s="642">
        <v>97.7</v>
      </c>
    </row>
    <row r="1885" spans="1:6" s="235" customFormat="1" ht="14.25" customHeight="1">
      <c r="A1885" s="575" t="s">
        <v>256</v>
      </c>
      <c r="B1885" s="679" t="s">
        <v>942</v>
      </c>
      <c r="C1885" s="680"/>
      <c r="D1885" s="641">
        <v>125279</v>
      </c>
      <c r="E1885" s="641">
        <v>125278.15</v>
      </c>
      <c r="F1885" s="642">
        <v>100</v>
      </c>
    </row>
    <row r="1886" spans="1:6" s="235" customFormat="1" ht="14.25" customHeight="1">
      <c r="A1886" s="575" t="s">
        <v>256</v>
      </c>
      <c r="B1886" s="679" t="s">
        <v>943</v>
      </c>
      <c r="C1886" s="680"/>
      <c r="D1886" s="641">
        <v>125279</v>
      </c>
      <c r="E1886" s="641">
        <v>125278.15</v>
      </c>
      <c r="F1886" s="642">
        <v>100</v>
      </c>
    </row>
    <row r="1887" spans="1:6" s="235" customFormat="1" ht="14.25" customHeight="1">
      <c r="A1887" s="575" t="s">
        <v>256</v>
      </c>
      <c r="B1887" s="575" t="s">
        <v>386</v>
      </c>
      <c r="C1887" s="575" t="s">
        <v>387</v>
      </c>
      <c r="D1887" s="641">
        <v>99119</v>
      </c>
      <c r="E1887" s="641">
        <v>99118.92</v>
      </c>
      <c r="F1887" s="642">
        <v>100</v>
      </c>
    </row>
    <row r="1888" spans="1:6" s="235" customFormat="1" ht="14.25" customHeight="1">
      <c r="A1888" s="577" t="s">
        <v>256</v>
      </c>
      <c r="B1888" s="577" t="s">
        <v>388</v>
      </c>
      <c r="C1888" s="577" t="s">
        <v>389</v>
      </c>
      <c r="D1888" s="643" t="s">
        <v>256</v>
      </c>
      <c r="E1888" s="643">
        <v>99118.92</v>
      </c>
      <c r="F1888" s="644" t="s">
        <v>256</v>
      </c>
    </row>
    <row r="1889" spans="1:6" s="235" customFormat="1" ht="14.25" customHeight="1">
      <c r="A1889" s="575" t="s">
        <v>256</v>
      </c>
      <c r="B1889" s="575" t="s">
        <v>392</v>
      </c>
      <c r="C1889" s="575" t="s">
        <v>393</v>
      </c>
      <c r="D1889" s="641">
        <v>5000</v>
      </c>
      <c r="E1889" s="641">
        <v>5000</v>
      </c>
      <c r="F1889" s="642">
        <v>100</v>
      </c>
    </row>
    <row r="1890" spans="1:6" s="235" customFormat="1" ht="14.25" customHeight="1">
      <c r="A1890" s="577" t="s">
        <v>256</v>
      </c>
      <c r="B1890" s="577" t="s">
        <v>394</v>
      </c>
      <c r="C1890" s="577" t="s">
        <v>393</v>
      </c>
      <c r="D1890" s="643" t="s">
        <v>256</v>
      </c>
      <c r="E1890" s="643">
        <v>5000</v>
      </c>
      <c r="F1890" s="644" t="s">
        <v>256</v>
      </c>
    </row>
    <row r="1891" spans="1:6" s="235" customFormat="1" ht="14.25" customHeight="1">
      <c r="A1891" s="575" t="s">
        <v>256</v>
      </c>
      <c r="B1891" s="575" t="s">
        <v>395</v>
      </c>
      <c r="C1891" s="575" t="s">
        <v>396</v>
      </c>
      <c r="D1891" s="641">
        <v>16422</v>
      </c>
      <c r="E1891" s="641">
        <v>16421.65</v>
      </c>
      <c r="F1891" s="642">
        <v>100</v>
      </c>
    </row>
    <row r="1892" spans="1:6" s="235" customFormat="1" ht="14.25" customHeight="1">
      <c r="A1892" s="577" t="s">
        <v>256</v>
      </c>
      <c r="B1892" s="577" t="s">
        <v>399</v>
      </c>
      <c r="C1892" s="577" t="s">
        <v>400</v>
      </c>
      <c r="D1892" s="643" t="s">
        <v>256</v>
      </c>
      <c r="E1892" s="643">
        <v>16258.81</v>
      </c>
      <c r="F1892" s="644" t="s">
        <v>256</v>
      </c>
    </row>
    <row r="1893" spans="1:6" s="235" customFormat="1" ht="14.25" customHeight="1">
      <c r="A1893" s="577" t="s">
        <v>256</v>
      </c>
      <c r="B1893" s="577" t="s">
        <v>401</v>
      </c>
      <c r="C1893" s="577" t="s">
        <v>402</v>
      </c>
      <c r="D1893" s="643" t="s">
        <v>256</v>
      </c>
      <c r="E1893" s="643">
        <v>162.84</v>
      </c>
      <c r="F1893" s="644" t="s">
        <v>256</v>
      </c>
    </row>
    <row r="1894" spans="1:6" s="235" customFormat="1" ht="14.25" customHeight="1">
      <c r="A1894" s="575" t="s">
        <v>256</v>
      </c>
      <c r="B1894" s="575" t="s">
        <v>405</v>
      </c>
      <c r="C1894" s="575" t="s">
        <v>406</v>
      </c>
      <c r="D1894" s="641">
        <v>4738</v>
      </c>
      <c r="E1894" s="641">
        <v>4737.58</v>
      </c>
      <c r="F1894" s="642">
        <v>99.99</v>
      </c>
    </row>
    <row r="1895" spans="1:6" s="235" customFormat="1" ht="14.25" customHeight="1">
      <c r="A1895" s="577" t="s">
        <v>256</v>
      </c>
      <c r="B1895" s="577" t="s">
        <v>409</v>
      </c>
      <c r="C1895" s="577" t="s">
        <v>410</v>
      </c>
      <c r="D1895" s="643" t="s">
        <v>256</v>
      </c>
      <c r="E1895" s="643">
        <v>4737.58</v>
      </c>
      <c r="F1895" s="644" t="s">
        <v>256</v>
      </c>
    </row>
    <row r="1896" spans="1:6" s="235" customFormat="1" ht="14.25" customHeight="1">
      <c r="A1896" s="575" t="s">
        <v>256</v>
      </c>
      <c r="B1896" s="679" t="s">
        <v>1069</v>
      </c>
      <c r="C1896" s="680"/>
      <c r="D1896" s="641">
        <v>51000</v>
      </c>
      <c r="E1896" s="641">
        <v>46950</v>
      </c>
      <c r="F1896" s="642">
        <v>92.06</v>
      </c>
    </row>
    <row r="1897" spans="1:6" s="235" customFormat="1" ht="14.25" customHeight="1">
      <c r="A1897" s="575" t="s">
        <v>256</v>
      </c>
      <c r="B1897" s="679" t="s">
        <v>1070</v>
      </c>
      <c r="C1897" s="680"/>
      <c r="D1897" s="641">
        <v>51000</v>
      </c>
      <c r="E1897" s="641">
        <v>46950</v>
      </c>
      <c r="F1897" s="642">
        <v>92.06</v>
      </c>
    </row>
    <row r="1898" spans="1:6" s="235" customFormat="1" ht="14.25" customHeight="1">
      <c r="A1898" s="575" t="s">
        <v>256</v>
      </c>
      <c r="B1898" s="575" t="s">
        <v>415</v>
      </c>
      <c r="C1898" s="575" t="s">
        <v>416</v>
      </c>
      <c r="D1898" s="641">
        <v>17000</v>
      </c>
      <c r="E1898" s="641">
        <v>13427.9</v>
      </c>
      <c r="F1898" s="642">
        <v>78.99</v>
      </c>
    </row>
    <row r="1899" spans="1:6" s="235" customFormat="1" ht="14.25" customHeight="1">
      <c r="A1899" s="577" t="s">
        <v>256</v>
      </c>
      <c r="B1899" s="577" t="s">
        <v>421</v>
      </c>
      <c r="C1899" s="577" t="s">
        <v>422</v>
      </c>
      <c r="D1899" s="643" t="s">
        <v>256</v>
      </c>
      <c r="E1899" s="643">
        <v>0</v>
      </c>
      <c r="F1899" s="644" t="s">
        <v>256</v>
      </c>
    </row>
    <row r="1900" spans="1:6" s="235" customFormat="1" ht="14.25" customHeight="1">
      <c r="A1900" s="577" t="s">
        <v>256</v>
      </c>
      <c r="B1900" s="577" t="s">
        <v>423</v>
      </c>
      <c r="C1900" s="577" t="s">
        <v>424</v>
      </c>
      <c r="D1900" s="643" t="s">
        <v>256</v>
      </c>
      <c r="E1900" s="643">
        <v>13427.9</v>
      </c>
      <c r="F1900" s="644" t="s">
        <v>256</v>
      </c>
    </row>
    <row r="1901" spans="1:6" s="235" customFormat="1" ht="14.25" customHeight="1">
      <c r="A1901" s="575" t="s">
        <v>256</v>
      </c>
      <c r="B1901" s="575" t="s">
        <v>429</v>
      </c>
      <c r="C1901" s="575" t="s">
        <v>430</v>
      </c>
      <c r="D1901" s="641">
        <v>34000</v>
      </c>
      <c r="E1901" s="641">
        <v>33522.1</v>
      </c>
      <c r="F1901" s="642">
        <v>98.59</v>
      </c>
    </row>
    <row r="1902" spans="1:6" s="235" customFormat="1" ht="14.25" customHeight="1">
      <c r="A1902" s="577" t="s">
        <v>256</v>
      </c>
      <c r="B1902" s="577" t="s">
        <v>433</v>
      </c>
      <c r="C1902" s="577" t="s">
        <v>434</v>
      </c>
      <c r="D1902" s="643" t="s">
        <v>256</v>
      </c>
      <c r="E1902" s="643">
        <v>33522.1</v>
      </c>
      <c r="F1902" s="644" t="s">
        <v>256</v>
      </c>
    </row>
    <row r="1903" spans="1:6" s="235" customFormat="1" ht="14.25" customHeight="1">
      <c r="A1903" s="575" t="s">
        <v>1123</v>
      </c>
      <c r="B1903" s="575" t="s">
        <v>1037</v>
      </c>
      <c r="C1903" s="575" t="s">
        <v>1254</v>
      </c>
      <c r="D1903" s="641">
        <v>74285</v>
      </c>
      <c r="E1903" s="641">
        <v>73932.94</v>
      </c>
      <c r="F1903" s="642">
        <v>99.53</v>
      </c>
    </row>
    <row r="1904" spans="1:6" s="235" customFormat="1" ht="14.25" customHeight="1">
      <c r="A1904" s="575" t="s">
        <v>256</v>
      </c>
      <c r="B1904" s="679" t="s">
        <v>949</v>
      </c>
      <c r="C1904" s="680"/>
      <c r="D1904" s="641">
        <v>74285</v>
      </c>
      <c r="E1904" s="641">
        <v>73932.94</v>
      </c>
      <c r="F1904" s="642">
        <v>99.53</v>
      </c>
    </row>
    <row r="1905" spans="1:6" s="235" customFormat="1" ht="14.25" customHeight="1">
      <c r="A1905" s="575" t="s">
        <v>256</v>
      </c>
      <c r="B1905" s="679" t="s">
        <v>1073</v>
      </c>
      <c r="C1905" s="680"/>
      <c r="D1905" s="641">
        <v>74285</v>
      </c>
      <c r="E1905" s="641">
        <v>73932.94</v>
      </c>
      <c r="F1905" s="642">
        <v>99.53</v>
      </c>
    </row>
    <row r="1906" spans="1:6" s="235" customFormat="1" ht="14.25" customHeight="1">
      <c r="A1906" s="575" t="s">
        <v>256</v>
      </c>
      <c r="B1906" s="575" t="s">
        <v>546</v>
      </c>
      <c r="C1906" s="575" t="s">
        <v>547</v>
      </c>
      <c r="D1906" s="641">
        <v>74285</v>
      </c>
      <c r="E1906" s="641">
        <v>73932.94</v>
      </c>
      <c r="F1906" s="642">
        <v>99.53</v>
      </c>
    </row>
    <row r="1907" spans="1:6" s="235" customFormat="1" ht="14.25" customHeight="1">
      <c r="A1907" s="577" t="s">
        <v>256</v>
      </c>
      <c r="B1907" s="577" t="s">
        <v>548</v>
      </c>
      <c r="C1907" s="577" t="s">
        <v>375</v>
      </c>
      <c r="D1907" s="643" t="s">
        <v>256</v>
      </c>
      <c r="E1907" s="643">
        <v>59848.91</v>
      </c>
      <c r="F1907" s="644" t="s">
        <v>256</v>
      </c>
    </row>
    <row r="1908" spans="1:6" s="235" customFormat="1" ht="14.25" customHeight="1">
      <c r="A1908" s="577" t="s">
        <v>256</v>
      </c>
      <c r="B1908" s="577" t="s">
        <v>550</v>
      </c>
      <c r="C1908" s="577" t="s">
        <v>551</v>
      </c>
      <c r="D1908" s="643" t="s">
        <v>256</v>
      </c>
      <c r="E1908" s="643">
        <v>14084.03</v>
      </c>
      <c r="F1908" s="644" t="s">
        <v>256</v>
      </c>
    </row>
    <row r="1909" spans="1:6" s="235" customFormat="1" ht="14.25" customHeight="1">
      <c r="A1909" s="577" t="s">
        <v>256</v>
      </c>
      <c r="B1909" s="577" t="s">
        <v>553</v>
      </c>
      <c r="C1909" s="577" t="s">
        <v>378</v>
      </c>
      <c r="D1909" s="643" t="s">
        <v>256</v>
      </c>
      <c r="E1909" s="643">
        <v>0</v>
      </c>
      <c r="F1909" s="644" t="s">
        <v>256</v>
      </c>
    </row>
    <row r="1910" spans="1:6" s="237" customFormat="1" ht="14.25" customHeight="1">
      <c r="A1910" s="575" t="s">
        <v>1123</v>
      </c>
      <c r="B1910" s="575" t="s">
        <v>975</v>
      </c>
      <c r="C1910" s="575" t="s">
        <v>1255</v>
      </c>
      <c r="D1910" s="641">
        <v>52884</v>
      </c>
      <c r="E1910" s="641">
        <v>52884</v>
      </c>
      <c r="F1910" s="642">
        <v>100</v>
      </c>
    </row>
    <row r="1911" spans="1:6" s="237" customFormat="1" ht="14.25" customHeight="1">
      <c r="A1911" s="575" t="s">
        <v>256</v>
      </c>
      <c r="B1911" s="679" t="s">
        <v>949</v>
      </c>
      <c r="C1911" s="680"/>
      <c r="D1911" s="641">
        <v>52884</v>
      </c>
      <c r="E1911" s="641">
        <v>52884</v>
      </c>
      <c r="F1911" s="642">
        <v>100</v>
      </c>
    </row>
    <row r="1912" spans="1:6" s="237" customFormat="1" ht="14.25" customHeight="1">
      <c r="A1912" s="575" t="s">
        <v>256</v>
      </c>
      <c r="B1912" s="679" t="s">
        <v>1073</v>
      </c>
      <c r="C1912" s="680"/>
      <c r="D1912" s="641">
        <v>52884</v>
      </c>
      <c r="E1912" s="641">
        <v>52884</v>
      </c>
      <c r="F1912" s="642">
        <v>100</v>
      </c>
    </row>
    <row r="1913" spans="1:6" s="237" customFormat="1" ht="14.25" customHeight="1">
      <c r="A1913" s="575" t="s">
        <v>256</v>
      </c>
      <c r="B1913" s="575" t="s">
        <v>574</v>
      </c>
      <c r="C1913" s="575" t="s">
        <v>575</v>
      </c>
      <c r="D1913" s="641">
        <v>36524</v>
      </c>
      <c r="E1913" s="641">
        <v>36525.13</v>
      </c>
      <c r="F1913" s="642">
        <v>100</v>
      </c>
    </row>
    <row r="1914" spans="1:6" s="237" customFormat="1" ht="14.25" customHeight="1">
      <c r="A1914" s="577" t="s">
        <v>256</v>
      </c>
      <c r="B1914" s="577" t="s">
        <v>576</v>
      </c>
      <c r="C1914" s="577" t="s">
        <v>575</v>
      </c>
      <c r="D1914" s="643" t="s">
        <v>256</v>
      </c>
      <c r="E1914" s="643">
        <v>36525.13</v>
      </c>
      <c r="F1914" s="644" t="s">
        <v>256</v>
      </c>
    </row>
    <row r="1915" spans="1:6" s="237" customFormat="1" ht="14.25" customHeight="1">
      <c r="A1915" s="575" t="s">
        <v>256</v>
      </c>
      <c r="B1915" s="575" t="s">
        <v>1814</v>
      </c>
      <c r="C1915" s="575" t="s">
        <v>1512</v>
      </c>
      <c r="D1915" s="641">
        <v>16360</v>
      </c>
      <c r="E1915" s="641">
        <v>16358.87</v>
      </c>
      <c r="F1915" s="642">
        <v>99.99</v>
      </c>
    </row>
    <row r="1916" spans="1:6" s="237" customFormat="1" ht="14.25" customHeight="1">
      <c r="A1916" s="577" t="s">
        <v>256</v>
      </c>
      <c r="B1916" s="577" t="s">
        <v>1815</v>
      </c>
      <c r="C1916" s="577" t="s">
        <v>1512</v>
      </c>
      <c r="D1916" s="643" t="s">
        <v>256</v>
      </c>
      <c r="E1916" s="643">
        <v>16358.87</v>
      </c>
      <c r="F1916" s="644" t="s">
        <v>256</v>
      </c>
    </row>
    <row r="1917" spans="1:6" s="237" customFormat="1" ht="14.25" customHeight="1">
      <c r="A1917" s="575" t="s">
        <v>1123</v>
      </c>
      <c r="B1917" s="575" t="s">
        <v>977</v>
      </c>
      <c r="C1917" s="575" t="s">
        <v>1257</v>
      </c>
      <c r="D1917" s="641">
        <v>15300</v>
      </c>
      <c r="E1917" s="641">
        <v>9588</v>
      </c>
      <c r="F1917" s="642">
        <v>62.67</v>
      </c>
    </row>
    <row r="1918" spans="1:6" s="237" customFormat="1" ht="14.25" customHeight="1">
      <c r="A1918" s="575" t="s">
        <v>256</v>
      </c>
      <c r="B1918" s="679" t="s">
        <v>949</v>
      </c>
      <c r="C1918" s="680"/>
      <c r="D1918" s="641">
        <v>8000</v>
      </c>
      <c r="E1918" s="641">
        <v>6000</v>
      </c>
      <c r="F1918" s="642">
        <v>75</v>
      </c>
    </row>
    <row r="1919" spans="1:6" s="237" customFormat="1" ht="14.25" customHeight="1">
      <c r="A1919" s="575" t="s">
        <v>256</v>
      </c>
      <c r="B1919" s="679" t="s">
        <v>1089</v>
      </c>
      <c r="C1919" s="680"/>
      <c r="D1919" s="641">
        <v>8000</v>
      </c>
      <c r="E1919" s="641">
        <v>6000</v>
      </c>
      <c r="F1919" s="642">
        <v>75</v>
      </c>
    </row>
    <row r="1920" spans="1:6" s="237" customFormat="1" ht="14.25" customHeight="1">
      <c r="A1920" s="575" t="s">
        <v>256</v>
      </c>
      <c r="B1920" s="575" t="s">
        <v>532</v>
      </c>
      <c r="C1920" s="575" t="s">
        <v>533</v>
      </c>
      <c r="D1920" s="641">
        <v>3000</v>
      </c>
      <c r="E1920" s="641">
        <v>1000</v>
      </c>
      <c r="F1920" s="642">
        <v>33.33</v>
      </c>
    </row>
    <row r="1921" spans="1:6" s="235" customFormat="1" ht="14.25" customHeight="1">
      <c r="A1921" s="577" t="s">
        <v>256</v>
      </c>
      <c r="B1921" s="577" t="s">
        <v>534</v>
      </c>
      <c r="C1921" s="577" t="s">
        <v>535</v>
      </c>
      <c r="D1921" s="643" t="s">
        <v>256</v>
      </c>
      <c r="E1921" s="643">
        <v>1000</v>
      </c>
      <c r="F1921" s="644" t="s">
        <v>256</v>
      </c>
    </row>
    <row r="1922" spans="1:6" s="235" customFormat="1" ht="14.25" customHeight="1">
      <c r="A1922" s="575" t="s">
        <v>256</v>
      </c>
      <c r="B1922" s="575" t="s">
        <v>557</v>
      </c>
      <c r="C1922" s="575" t="s">
        <v>558</v>
      </c>
      <c r="D1922" s="641">
        <v>5000</v>
      </c>
      <c r="E1922" s="641">
        <v>5000</v>
      </c>
      <c r="F1922" s="642">
        <v>100</v>
      </c>
    </row>
    <row r="1923" spans="1:6" s="235" customFormat="1" ht="14.25" customHeight="1">
      <c r="A1923" s="577" t="s">
        <v>256</v>
      </c>
      <c r="B1923" s="577" t="s">
        <v>559</v>
      </c>
      <c r="C1923" s="577" t="s">
        <v>560</v>
      </c>
      <c r="D1923" s="643" t="s">
        <v>256</v>
      </c>
      <c r="E1923" s="643">
        <v>5000</v>
      </c>
      <c r="F1923" s="644" t="s">
        <v>256</v>
      </c>
    </row>
    <row r="1924" spans="1:6" s="235" customFormat="1" ht="14.25" customHeight="1">
      <c r="A1924" s="575" t="s">
        <v>256</v>
      </c>
      <c r="B1924" s="679" t="s">
        <v>1075</v>
      </c>
      <c r="C1924" s="680"/>
      <c r="D1924" s="641">
        <v>7300</v>
      </c>
      <c r="E1924" s="641">
        <v>3588</v>
      </c>
      <c r="F1924" s="642">
        <v>49.15</v>
      </c>
    </row>
    <row r="1925" spans="1:6" s="235" customFormat="1" ht="14.25" customHeight="1">
      <c r="A1925" s="575" t="s">
        <v>256</v>
      </c>
      <c r="B1925" s="679" t="s">
        <v>1076</v>
      </c>
      <c r="C1925" s="680"/>
      <c r="D1925" s="641">
        <v>7300</v>
      </c>
      <c r="E1925" s="641">
        <v>3588</v>
      </c>
      <c r="F1925" s="642">
        <v>49.15</v>
      </c>
    </row>
    <row r="1926" spans="1:6" s="235" customFormat="1" ht="14.25" customHeight="1">
      <c r="A1926" s="575" t="s">
        <v>256</v>
      </c>
      <c r="B1926" s="575" t="s">
        <v>415</v>
      </c>
      <c r="C1926" s="575" t="s">
        <v>416</v>
      </c>
      <c r="D1926" s="641">
        <v>0</v>
      </c>
      <c r="E1926" s="641">
        <v>3588</v>
      </c>
      <c r="F1926" s="642" t="s">
        <v>256</v>
      </c>
    </row>
    <row r="1927" spans="1:6" s="235" customFormat="1" ht="14.25" customHeight="1">
      <c r="A1927" s="577" t="s">
        <v>256</v>
      </c>
      <c r="B1927" s="577" t="s">
        <v>425</v>
      </c>
      <c r="C1927" s="577" t="s">
        <v>426</v>
      </c>
      <c r="D1927" s="643" t="s">
        <v>256</v>
      </c>
      <c r="E1927" s="643">
        <v>3588</v>
      </c>
      <c r="F1927" s="644" t="s">
        <v>256</v>
      </c>
    </row>
    <row r="1928" spans="1:6" s="235" customFormat="1" ht="14.25" customHeight="1">
      <c r="A1928" s="575" t="s">
        <v>256</v>
      </c>
      <c r="B1928" s="575" t="s">
        <v>546</v>
      </c>
      <c r="C1928" s="575" t="s">
        <v>547</v>
      </c>
      <c r="D1928" s="641">
        <v>7300</v>
      </c>
      <c r="E1928" s="641">
        <v>0</v>
      </c>
      <c r="F1928" s="642">
        <v>0</v>
      </c>
    </row>
    <row r="1929" spans="1:6" s="235" customFormat="1" ht="14.25" customHeight="1">
      <c r="A1929" s="577" t="s">
        <v>256</v>
      </c>
      <c r="B1929" s="577" t="s">
        <v>548</v>
      </c>
      <c r="C1929" s="577" t="s">
        <v>375</v>
      </c>
      <c r="D1929" s="643" t="s">
        <v>256</v>
      </c>
      <c r="E1929" s="643">
        <v>0</v>
      </c>
      <c r="F1929" s="644" t="s">
        <v>256</v>
      </c>
    </row>
    <row r="1930" spans="1:6" s="235" customFormat="1" ht="14.25" customHeight="1">
      <c r="A1930" s="575" t="s">
        <v>1123</v>
      </c>
      <c r="B1930" s="575" t="s">
        <v>1258</v>
      </c>
      <c r="C1930" s="575" t="s">
        <v>1259</v>
      </c>
      <c r="D1930" s="641">
        <v>58700</v>
      </c>
      <c r="E1930" s="641">
        <v>58700</v>
      </c>
      <c r="F1930" s="642">
        <v>100</v>
      </c>
    </row>
    <row r="1931" spans="1:6" s="235" customFormat="1" ht="14.25" customHeight="1">
      <c r="A1931" s="575" t="s">
        <v>256</v>
      </c>
      <c r="B1931" s="679" t="s">
        <v>949</v>
      </c>
      <c r="C1931" s="680"/>
      <c r="D1931" s="641">
        <v>58700</v>
      </c>
      <c r="E1931" s="641">
        <v>58700</v>
      </c>
      <c r="F1931" s="642">
        <v>100</v>
      </c>
    </row>
    <row r="1932" spans="1:6" s="235" customFormat="1" ht="14.25" customHeight="1">
      <c r="A1932" s="575" t="s">
        <v>256</v>
      </c>
      <c r="B1932" s="679" t="s">
        <v>1089</v>
      </c>
      <c r="C1932" s="680"/>
      <c r="D1932" s="641">
        <v>58700</v>
      </c>
      <c r="E1932" s="641">
        <v>58700</v>
      </c>
      <c r="F1932" s="642">
        <v>100</v>
      </c>
    </row>
    <row r="1933" spans="1:6" s="235" customFormat="1" ht="14.25" customHeight="1">
      <c r="A1933" s="575" t="s">
        <v>256</v>
      </c>
      <c r="B1933" s="575" t="s">
        <v>415</v>
      </c>
      <c r="C1933" s="575" t="s">
        <v>416</v>
      </c>
      <c r="D1933" s="641">
        <v>49460</v>
      </c>
      <c r="E1933" s="641">
        <v>49457</v>
      </c>
      <c r="F1933" s="642">
        <v>99.99</v>
      </c>
    </row>
    <row r="1934" spans="1:6" s="235" customFormat="1" ht="14.25" customHeight="1">
      <c r="A1934" s="577" t="s">
        <v>256</v>
      </c>
      <c r="B1934" s="577" t="s">
        <v>423</v>
      </c>
      <c r="C1934" s="577" t="s">
        <v>424</v>
      </c>
      <c r="D1934" s="643" t="s">
        <v>256</v>
      </c>
      <c r="E1934" s="643">
        <v>15010.36</v>
      </c>
      <c r="F1934" s="644" t="s">
        <v>256</v>
      </c>
    </row>
    <row r="1935" spans="1:6" s="235" customFormat="1" ht="14.25" customHeight="1">
      <c r="A1935" s="577" t="s">
        <v>256</v>
      </c>
      <c r="B1935" s="577" t="s">
        <v>425</v>
      </c>
      <c r="C1935" s="577" t="s">
        <v>426</v>
      </c>
      <c r="D1935" s="643" t="s">
        <v>256</v>
      </c>
      <c r="E1935" s="643">
        <v>34446.64</v>
      </c>
      <c r="F1935" s="644" t="s">
        <v>256</v>
      </c>
    </row>
    <row r="1936" spans="1:6" s="235" customFormat="1" ht="14.25" customHeight="1">
      <c r="A1936" s="575" t="s">
        <v>256</v>
      </c>
      <c r="B1936" s="575" t="s">
        <v>546</v>
      </c>
      <c r="C1936" s="575" t="s">
        <v>547</v>
      </c>
      <c r="D1936" s="641">
        <v>9240</v>
      </c>
      <c r="E1936" s="641">
        <v>9243</v>
      </c>
      <c r="F1936" s="642">
        <v>100.03</v>
      </c>
    </row>
    <row r="1937" spans="1:6" s="235" customFormat="1" ht="14.25" customHeight="1">
      <c r="A1937" s="577" t="s">
        <v>256</v>
      </c>
      <c r="B1937" s="577" t="s">
        <v>548</v>
      </c>
      <c r="C1937" s="577" t="s">
        <v>375</v>
      </c>
      <c r="D1937" s="643" t="s">
        <v>256</v>
      </c>
      <c r="E1937" s="643">
        <v>9243</v>
      </c>
      <c r="F1937" s="644" t="s">
        <v>256</v>
      </c>
    </row>
    <row r="1938" spans="1:6" s="235" customFormat="1" ht="14.25" customHeight="1">
      <c r="A1938" s="575" t="s">
        <v>1123</v>
      </c>
      <c r="B1938" s="575" t="s">
        <v>1311</v>
      </c>
      <c r="C1938" s="575" t="s">
        <v>1816</v>
      </c>
      <c r="D1938" s="641">
        <v>371781</v>
      </c>
      <c r="E1938" s="641">
        <v>364435.13</v>
      </c>
      <c r="F1938" s="642">
        <v>98.02</v>
      </c>
    </row>
    <row r="1939" spans="1:6" s="235" customFormat="1" ht="14.25" customHeight="1">
      <c r="A1939" s="575" t="s">
        <v>256</v>
      </c>
      <c r="B1939" s="679" t="s">
        <v>949</v>
      </c>
      <c r="C1939" s="680"/>
      <c r="D1939" s="641">
        <v>371781</v>
      </c>
      <c r="E1939" s="641">
        <v>364435.13</v>
      </c>
      <c r="F1939" s="642">
        <v>98.02</v>
      </c>
    </row>
    <row r="1940" spans="1:6" s="235" customFormat="1" ht="14.25" customHeight="1">
      <c r="A1940" s="575" t="s">
        <v>256</v>
      </c>
      <c r="B1940" s="679" t="s">
        <v>1089</v>
      </c>
      <c r="C1940" s="680"/>
      <c r="D1940" s="641">
        <v>371781</v>
      </c>
      <c r="E1940" s="641">
        <v>364435.13</v>
      </c>
      <c r="F1940" s="642">
        <v>98.02</v>
      </c>
    </row>
    <row r="1941" spans="1:6" s="235" customFormat="1" ht="14.25" customHeight="1">
      <c r="A1941" s="575" t="s">
        <v>256</v>
      </c>
      <c r="B1941" s="575" t="s">
        <v>501</v>
      </c>
      <c r="C1941" s="575" t="s">
        <v>502</v>
      </c>
      <c r="D1941" s="641">
        <v>1781</v>
      </c>
      <c r="E1941" s="641">
        <v>1780.5</v>
      </c>
      <c r="F1941" s="642">
        <v>99.97</v>
      </c>
    </row>
    <row r="1942" spans="1:6" s="235" customFormat="1" ht="14.25" customHeight="1">
      <c r="A1942" s="577" t="s">
        <v>256</v>
      </c>
      <c r="B1942" s="577" t="s">
        <v>503</v>
      </c>
      <c r="C1942" s="577" t="s">
        <v>504</v>
      </c>
      <c r="D1942" s="643" t="s">
        <v>256</v>
      </c>
      <c r="E1942" s="643">
        <v>1780.5</v>
      </c>
      <c r="F1942" s="644" t="s">
        <v>256</v>
      </c>
    </row>
    <row r="1943" spans="1:6" s="235" customFormat="1" ht="14.25" customHeight="1">
      <c r="A1943" s="575" t="s">
        <v>256</v>
      </c>
      <c r="B1943" s="575" t="s">
        <v>557</v>
      </c>
      <c r="C1943" s="575" t="s">
        <v>558</v>
      </c>
      <c r="D1943" s="641">
        <v>370000</v>
      </c>
      <c r="E1943" s="641">
        <v>362654.63</v>
      </c>
      <c r="F1943" s="642">
        <v>98.01</v>
      </c>
    </row>
    <row r="1944" spans="1:6" s="235" customFormat="1" ht="14.25" customHeight="1">
      <c r="A1944" s="577" t="s">
        <v>256</v>
      </c>
      <c r="B1944" s="577" t="s">
        <v>559</v>
      </c>
      <c r="C1944" s="577" t="s">
        <v>560</v>
      </c>
      <c r="D1944" s="643" t="s">
        <v>256</v>
      </c>
      <c r="E1944" s="643">
        <v>362654.63</v>
      </c>
      <c r="F1944" s="644" t="s">
        <v>256</v>
      </c>
    </row>
    <row r="1945" spans="1:6" s="235" customFormat="1" ht="14.25" customHeight="1">
      <c r="A1945" s="575" t="s">
        <v>1102</v>
      </c>
      <c r="B1945" s="575" t="s">
        <v>1041</v>
      </c>
      <c r="C1945" s="575" t="s">
        <v>1209</v>
      </c>
      <c r="D1945" s="641">
        <v>14762</v>
      </c>
      <c r="E1945" s="641">
        <v>14762</v>
      </c>
      <c r="F1945" s="642">
        <v>100</v>
      </c>
    </row>
    <row r="1946" spans="1:6" s="235" customFormat="1" ht="14.25" customHeight="1">
      <c r="A1946" s="575" t="s">
        <v>256</v>
      </c>
      <c r="B1946" s="679" t="s">
        <v>944</v>
      </c>
      <c r="C1946" s="680"/>
      <c r="D1946" s="641">
        <v>14762</v>
      </c>
      <c r="E1946" s="641">
        <v>14762</v>
      </c>
      <c r="F1946" s="642">
        <v>100</v>
      </c>
    </row>
    <row r="1947" spans="1:6" s="235" customFormat="1" ht="14.25" customHeight="1">
      <c r="A1947" s="575" t="s">
        <v>256</v>
      </c>
      <c r="B1947" s="679" t="s">
        <v>1072</v>
      </c>
      <c r="C1947" s="680"/>
      <c r="D1947" s="641">
        <v>14762</v>
      </c>
      <c r="E1947" s="641">
        <v>14762</v>
      </c>
      <c r="F1947" s="642">
        <v>100</v>
      </c>
    </row>
    <row r="1948" spans="1:6" s="235" customFormat="1" ht="14.25" customHeight="1">
      <c r="A1948" s="575" t="s">
        <v>256</v>
      </c>
      <c r="B1948" s="575" t="s">
        <v>415</v>
      </c>
      <c r="C1948" s="575" t="s">
        <v>416</v>
      </c>
      <c r="D1948" s="641">
        <v>14762</v>
      </c>
      <c r="E1948" s="641">
        <v>14762</v>
      </c>
      <c r="F1948" s="642">
        <v>100</v>
      </c>
    </row>
    <row r="1949" spans="1:6" s="235" customFormat="1" ht="14.25" customHeight="1">
      <c r="A1949" s="577" t="s">
        <v>256</v>
      </c>
      <c r="B1949" s="577" t="s">
        <v>419</v>
      </c>
      <c r="C1949" s="577" t="s">
        <v>420</v>
      </c>
      <c r="D1949" s="643" t="s">
        <v>256</v>
      </c>
      <c r="E1949" s="643">
        <v>14762</v>
      </c>
      <c r="F1949" s="644" t="s">
        <v>256</v>
      </c>
    </row>
    <row r="1950" spans="1:6" s="235" customFormat="1" ht="14.25" customHeight="1">
      <c r="A1950" s="575" t="s">
        <v>1123</v>
      </c>
      <c r="B1950" s="575" t="s">
        <v>1132</v>
      </c>
      <c r="C1950" s="575" t="s">
        <v>1133</v>
      </c>
      <c r="D1950" s="641">
        <v>389760</v>
      </c>
      <c r="E1950" s="641">
        <v>390226.85</v>
      </c>
      <c r="F1950" s="642">
        <v>100.12</v>
      </c>
    </row>
    <row r="1951" spans="1:6" s="235" customFormat="1" ht="14.25" customHeight="1">
      <c r="A1951" s="575" t="s">
        <v>256</v>
      </c>
      <c r="B1951" s="679" t="s">
        <v>949</v>
      </c>
      <c r="C1951" s="680"/>
      <c r="D1951" s="641">
        <v>389760</v>
      </c>
      <c r="E1951" s="641">
        <v>390226.85</v>
      </c>
      <c r="F1951" s="642">
        <v>100.12</v>
      </c>
    </row>
    <row r="1952" spans="1:6" s="235" customFormat="1" ht="14.25" customHeight="1">
      <c r="A1952" s="575" t="s">
        <v>256</v>
      </c>
      <c r="B1952" s="679" t="s">
        <v>1214</v>
      </c>
      <c r="C1952" s="680"/>
      <c r="D1952" s="641">
        <v>389760</v>
      </c>
      <c r="E1952" s="641">
        <v>390226.85</v>
      </c>
      <c r="F1952" s="642">
        <v>100.12</v>
      </c>
    </row>
    <row r="1953" spans="1:6" s="235" customFormat="1" ht="14.25" customHeight="1">
      <c r="A1953" s="575" t="s">
        <v>256</v>
      </c>
      <c r="B1953" s="575" t="s">
        <v>386</v>
      </c>
      <c r="C1953" s="575" t="s">
        <v>387</v>
      </c>
      <c r="D1953" s="641">
        <v>276090</v>
      </c>
      <c r="E1953" s="641">
        <v>270972.48</v>
      </c>
      <c r="F1953" s="642">
        <v>98.15</v>
      </c>
    </row>
    <row r="1954" spans="1:6" s="235" customFormat="1" ht="14.25" customHeight="1">
      <c r="A1954" s="577" t="s">
        <v>256</v>
      </c>
      <c r="B1954" s="577" t="s">
        <v>388</v>
      </c>
      <c r="C1954" s="577" t="s">
        <v>389</v>
      </c>
      <c r="D1954" s="643" t="s">
        <v>256</v>
      </c>
      <c r="E1954" s="643">
        <v>270972.48</v>
      </c>
      <c r="F1954" s="644" t="s">
        <v>256</v>
      </c>
    </row>
    <row r="1955" spans="1:6" s="237" customFormat="1" ht="14.25" customHeight="1">
      <c r="A1955" s="575" t="s">
        <v>256</v>
      </c>
      <c r="B1955" s="575" t="s">
        <v>392</v>
      </c>
      <c r="C1955" s="575" t="s">
        <v>393</v>
      </c>
      <c r="D1955" s="641">
        <v>22750</v>
      </c>
      <c r="E1955" s="641">
        <v>30500</v>
      </c>
      <c r="F1955" s="642">
        <v>134.07</v>
      </c>
    </row>
    <row r="1956" spans="1:6" s="237" customFormat="1" ht="14.25" customHeight="1">
      <c r="A1956" s="577" t="s">
        <v>256</v>
      </c>
      <c r="B1956" s="577" t="s">
        <v>394</v>
      </c>
      <c r="C1956" s="577" t="s">
        <v>393</v>
      </c>
      <c r="D1956" s="643" t="s">
        <v>256</v>
      </c>
      <c r="E1956" s="643">
        <v>30500</v>
      </c>
      <c r="F1956" s="644" t="s">
        <v>256</v>
      </c>
    </row>
    <row r="1957" spans="1:6" s="237" customFormat="1" ht="14.25" customHeight="1">
      <c r="A1957" s="575" t="s">
        <v>256</v>
      </c>
      <c r="B1957" s="575" t="s">
        <v>395</v>
      </c>
      <c r="C1957" s="575" t="s">
        <v>396</v>
      </c>
      <c r="D1957" s="641">
        <v>45972</v>
      </c>
      <c r="E1957" s="641">
        <v>44882.48</v>
      </c>
      <c r="F1957" s="642">
        <v>97.63</v>
      </c>
    </row>
    <row r="1958" spans="1:6" s="237" customFormat="1" ht="14.25" customHeight="1">
      <c r="A1958" s="577" t="s">
        <v>256</v>
      </c>
      <c r="B1958" s="577" t="s">
        <v>399</v>
      </c>
      <c r="C1958" s="577" t="s">
        <v>400</v>
      </c>
      <c r="D1958" s="643" t="s">
        <v>256</v>
      </c>
      <c r="E1958" s="643">
        <v>44464.71</v>
      </c>
      <c r="F1958" s="644" t="s">
        <v>256</v>
      </c>
    </row>
    <row r="1959" spans="1:6" s="237" customFormat="1" ht="14.25" customHeight="1">
      <c r="A1959" s="577" t="s">
        <v>256</v>
      </c>
      <c r="B1959" s="577" t="s">
        <v>401</v>
      </c>
      <c r="C1959" s="577" t="s">
        <v>402</v>
      </c>
      <c r="D1959" s="643" t="s">
        <v>256</v>
      </c>
      <c r="E1959" s="643">
        <v>417.77</v>
      </c>
      <c r="F1959" s="644" t="s">
        <v>256</v>
      </c>
    </row>
    <row r="1960" spans="1:6" s="237" customFormat="1" ht="14.25" customHeight="1">
      <c r="A1960" s="575" t="s">
        <v>256</v>
      </c>
      <c r="B1960" s="575" t="s">
        <v>405</v>
      </c>
      <c r="C1960" s="575" t="s">
        <v>406</v>
      </c>
      <c r="D1960" s="641">
        <v>44948</v>
      </c>
      <c r="E1960" s="641">
        <v>43871.89</v>
      </c>
      <c r="F1960" s="642">
        <v>97.61</v>
      </c>
    </row>
    <row r="1961" spans="1:6" s="237" customFormat="1" ht="14.25" customHeight="1">
      <c r="A1961" s="577" t="s">
        <v>256</v>
      </c>
      <c r="B1961" s="577" t="s">
        <v>407</v>
      </c>
      <c r="C1961" s="577" t="s">
        <v>408</v>
      </c>
      <c r="D1961" s="643" t="s">
        <v>256</v>
      </c>
      <c r="E1961" s="643">
        <v>247.87</v>
      </c>
      <c r="F1961" s="644" t="s">
        <v>256</v>
      </c>
    </row>
    <row r="1962" spans="1:6" s="237" customFormat="1" ht="14.25" customHeight="1">
      <c r="A1962" s="577" t="s">
        <v>256</v>
      </c>
      <c r="B1962" s="577" t="s">
        <v>409</v>
      </c>
      <c r="C1962" s="577" t="s">
        <v>410</v>
      </c>
      <c r="D1962" s="643" t="s">
        <v>256</v>
      </c>
      <c r="E1962" s="643">
        <v>43624.02</v>
      </c>
      <c r="F1962" s="644" t="s">
        <v>256</v>
      </c>
    </row>
    <row r="1963" spans="1:6" s="237" customFormat="1" ht="14.25" customHeight="1">
      <c r="A1963" s="575" t="s">
        <v>1123</v>
      </c>
      <c r="B1963" s="575" t="s">
        <v>1262</v>
      </c>
      <c r="C1963" s="575" t="s">
        <v>1263</v>
      </c>
      <c r="D1963" s="641">
        <v>42662</v>
      </c>
      <c r="E1963" s="641">
        <v>32532.2</v>
      </c>
      <c r="F1963" s="642">
        <v>76.26</v>
      </c>
    </row>
    <row r="1964" spans="1:6" s="237" customFormat="1" ht="14.25" customHeight="1">
      <c r="A1964" s="575" t="s">
        <v>256</v>
      </c>
      <c r="B1964" s="679" t="s">
        <v>949</v>
      </c>
      <c r="C1964" s="680"/>
      <c r="D1964" s="641">
        <v>42662</v>
      </c>
      <c r="E1964" s="641">
        <v>32532.2</v>
      </c>
      <c r="F1964" s="642">
        <v>76.26</v>
      </c>
    </row>
    <row r="1965" spans="1:6" s="237" customFormat="1" ht="14.25" customHeight="1">
      <c r="A1965" s="575" t="s">
        <v>256</v>
      </c>
      <c r="B1965" s="679" t="s">
        <v>1089</v>
      </c>
      <c r="C1965" s="680"/>
      <c r="D1965" s="641">
        <v>42662</v>
      </c>
      <c r="E1965" s="641">
        <v>32532.2</v>
      </c>
      <c r="F1965" s="642">
        <v>76.26</v>
      </c>
    </row>
    <row r="1966" spans="1:6" s="237" customFormat="1" ht="14.25" customHeight="1">
      <c r="A1966" s="575" t="s">
        <v>256</v>
      </c>
      <c r="B1966" s="575" t="s">
        <v>415</v>
      </c>
      <c r="C1966" s="575" t="s">
        <v>416</v>
      </c>
      <c r="D1966" s="641">
        <v>42662</v>
      </c>
      <c r="E1966" s="641">
        <v>32532.2</v>
      </c>
      <c r="F1966" s="642">
        <v>76.26</v>
      </c>
    </row>
    <row r="1967" spans="1:6" s="237" customFormat="1" ht="14.25" customHeight="1">
      <c r="A1967" s="577" t="s">
        <v>256</v>
      </c>
      <c r="B1967" s="577" t="s">
        <v>419</v>
      </c>
      <c r="C1967" s="577" t="s">
        <v>420</v>
      </c>
      <c r="D1967" s="643" t="s">
        <v>256</v>
      </c>
      <c r="E1967" s="643">
        <v>32532.2</v>
      </c>
      <c r="F1967" s="644" t="s">
        <v>256</v>
      </c>
    </row>
    <row r="1968" spans="1:6" s="237" customFormat="1" ht="14.25" customHeight="1">
      <c r="A1968" s="577"/>
      <c r="B1968" s="577"/>
      <c r="C1968" s="577"/>
      <c r="D1968" s="643"/>
      <c r="E1968" s="643"/>
      <c r="F1968" s="644"/>
    </row>
    <row r="1969" spans="1:6" s="237" customFormat="1" ht="14.25" customHeight="1">
      <c r="A1969" s="575" t="s">
        <v>256</v>
      </c>
      <c r="B1969" s="679" t="s">
        <v>1488</v>
      </c>
      <c r="C1969" s="680"/>
      <c r="D1969" s="641">
        <v>1508931</v>
      </c>
      <c r="E1969" s="641">
        <v>1085353.92</v>
      </c>
      <c r="F1969" s="642">
        <v>71.93</v>
      </c>
    </row>
    <row r="1970" spans="1:6" s="237" customFormat="1" ht="14.25" customHeight="1">
      <c r="A1970" s="647" t="s">
        <v>256</v>
      </c>
      <c r="B1970" s="677" t="s">
        <v>942</v>
      </c>
      <c r="C1970" s="678"/>
      <c r="D1970" s="648">
        <v>569900</v>
      </c>
      <c r="E1970" s="648">
        <v>431397.88</v>
      </c>
      <c r="F1970" s="649">
        <v>75.7</v>
      </c>
    </row>
    <row r="1971" spans="1:6" s="237" customFormat="1" ht="14.25" customHeight="1">
      <c r="A1971" s="647" t="s">
        <v>256</v>
      </c>
      <c r="B1971" s="677" t="s">
        <v>943</v>
      </c>
      <c r="C1971" s="678"/>
      <c r="D1971" s="648">
        <v>569900</v>
      </c>
      <c r="E1971" s="648">
        <v>431397.88</v>
      </c>
      <c r="F1971" s="649">
        <v>75.7</v>
      </c>
    </row>
    <row r="1972" spans="1:6" s="237" customFormat="1" ht="14.25" customHeight="1">
      <c r="A1972" s="647" t="s">
        <v>256</v>
      </c>
      <c r="B1972" s="677" t="s">
        <v>944</v>
      </c>
      <c r="C1972" s="678"/>
      <c r="D1972" s="648">
        <v>323863</v>
      </c>
      <c r="E1972" s="648">
        <v>213160.74</v>
      </c>
      <c r="F1972" s="649">
        <v>65.82</v>
      </c>
    </row>
    <row r="1973" spans="1:6" s="235" customFormat="1" ht="14.25" customHeight="1">
      <c r="A1973" s="647" t="s">
        <v>256</v>
      </c>
      <c r="B1973" s="677" t="s">
        <v>1072</v>
      </c>
      <c r="C1973" s="678"/>
      <c r="D1973" s="648">
        <v>323863</v>
      </c>
      <c r="E1973" s="648">
        <v>213160.74</v>
      </c>
      <c r="F1973" s="649">
        <v>65.82</v>
      </c>
    </row>
    <row r="1974" spans="1:6" s="237" customFormat="1" ht="14.25" customHeight="1">
      <c r="A1974" s="647" t="s">
        <v>256</v>
      </c>
      <c r="B1974" s="677" t="s">
        <v>949</v>
      </c>
      <c r="C1974" s="678"/>
      <c r="D1974" s="648">
        <v>428993</v>
      </c>
      <c r="E1974" s="648">
        <v>423603.3</v>
      </c>
      <c r="F1974" s="649">
        <v>98.74</v>
      </c>
    </row>
    <row r="1975" spans="1:6" s="237" customFormat="1" ht="14.25" customHeight="1">
      <c r="A1975" s="647" t="s">
        <v>256</v>
      </c>
      <c r="B1975" s="677" t="s">
        <v>1073</v>
      </c>
      <c r="C1975" s="678"/>
      <c r="D1975" s="648">
        <v>351795</v>
      </c>
      <c r="E1975" s="648">
        <v>351795</v>
      </c>
      <c r="F1975" s="649">
        <v>100</v>
      </c>
    </row>
    <row r="1976" spans="1:6" s="237" customFormat="1" ht="14.25" customHeight="1">
      <c r="A1976" s="647" t="s">
        <v>256</v>
      </c>
      <c r="B1976" s="677" t="s">
        <v>1089</v>
      </c>
      <c r="C1976" s="678"/>
      <c r="D1976" s="648">
        <v>64198</v>
      </c>
      <c r="E1976" s="648">
        <v>61858.3</v>
      </c>
      <c r="F1976" s="649">
        <v>96.36</v>
      </c>
    </row>
    <row r="1977" spans="1:6" s="237" customFormat="1" ht="14.25" customHeight="1">
      <c r="A1977" s="647" t="s">
        <v>256</v>
      </c>
      <c r="B1977" s="677" t="s">
        <v>1090</v>
      </c>
      <c r="C1977" s="678"/>
      <c r="D1977" s="648">
        <v>13000</v>
      </c>
      <c r="E1977" s="648">
        <v>9950</v>
      </c>
      <c r="F1977" s="649">
        <v>76.54</v>
      </c>
    </row>
    <row r="1978" spans="1:6" s="237" customFormat="1" ht="14.25" customHeight="1">
      <c r="A1978" s="647" t="s">
        <v>256</v>
      </c>
      <c r="B1978" s="677" t="s">
        <v>951</v>
      </c>
      <c r="C1978" s="678"/>
      <c r="D1978" s="648">
        <v>186175</v>
      </c>
      <c r="E1978" s="648">
        <v>17192</v>
      </c>
      <c r="F1978" s="649">
        <v>9.23</v>
      </c>
    </row>
    <row r="1979" spans="1:6" s="237" customFormat="1" ht="14.25" customHeight="1">
      <c r="A1979" s="647" t="s">
        <v>256</v>
      </c>
      <c r="B1979" s="677" t="s">
        <v>1215</v>
      </c>
      <c r="C1979" s="678"/>
      <c r="D1979" s="648">
        <v>186175</v>
      </c>
      <c r="E1979" s="648">
        <v>17192</v>
      </c>
      <c r="F1979" s="649">
        <v>9.23</v>
      </c>
    </row>
    <row r="1980" spans="1:6" s="237" customFormat="1" ht="14.25" customHeight="1">
      <c r="A1980" s="575" t="s">
        <v>256</v>
      </c>
      <c r="B1980" s="575" t="s">
        <v>1106</v>
      </c>
      <c r="C1980" s="575" t="s">
        <v>1107</v>
      </c>
      <c r="D1980" s="641">
        <v>1508931</v>
      </c>
      <c r="E1980" s="641">
        <v>1085353.92</v>
      </c>
      <c r="F1980" s="642">
        <v>71.93</v>
      </c>
    </row>
    <row r="1981" spans="1:6" s="237" customFormat="1" ht="14.25" customHeight="1">
      <c r="A1981" s="575" t="s">
        <v>1123</v>
      </c>
      <c r="B1981" s="575" t="s">
        <v>956</v>
      </c>
      <c r="C1981" s="575" t="s">
        <v>1227</v>
      </c>
      <c r="D1981" s="641">
        <v>305795</v>
      </c>
      <c r="E1981" s="641">
        <v>306529.12</v>
      </c>
      <c r="F1981" s="642">
        <v>100.24</v>
      </c>
    </row>
    <row r="1982" spans="1:6" s="237" customFormat="1" ht="14.25" customHeight="1">
      <c r="A1982" s="575" t="s">
        <v>256</v>
      </c>
      <c r="B1982" s="679" t="s">
        <v>949</v>
      </c>
      <c r="C1982" s="680"/>
      <c r="D1982" s="641">
        <v>305795</v>
      </c>
      <c r="E1982" s="641">
        <v>306529.12</v>
      </c>
      <c r="F1982" s="642">
        <v>100.24</v>
      </c>
    </row>
    <row r="1983" spans="1:6" s="237" customFormat="1" ht="14.25" customHeight="1">
      <c r="A1983" s="575" t="s">
        <v>256</v>
      </c>
      <c r="B1983" s="679" t="s">
        <v>1073</v>
      </c>
      <c r="C1983" s="680"/>
      <c r="D1983" s="641">
        <v>305795</v>
      </c>
      <c r="E1983" s="641">
        <v>306529.12</v>
      </c>
      <c r="F1983" s="642">
        <v>100.24</v>
      </c>
    </row>
    <row r="1984" spans="1:6" s="237" customFormat="1" ht="14.25" customHeight="1">
      <c r="A1984" s="575" t="s">
        <v>256</v>
      </c>
      <c r="B1984" s="575" t="s">
        <v>405</v>
      </c>
      <c r="C1984" s="575" t="s">
        <v>406</v>
      </c>
      <c r="D1984" s="641">
        <v>6277</v>
      </c>
      <c r="E1984" s="641">
        <v>6277</v>
      </c>
      <c r="F1984" s="642">
        <v>100</v>
      </c>
    </row>
    <row r="1985" spans="1:6" s="237" customFormat="1" ht="14.25" customHeight="1">
      <c r="A1985" s="577" t="s">
        <v>256</v>
      </c>
      <c r="B1985" s="577" t="s">
        <v>407</v>
      </c>
      <c r="C1985" s="577" t="s">
        <v>408</v>
      </c>
      <c r="D1985" s="643" t="s">
        <v>256</v>
      </c>
      <c r="E1985" s="643">
        <v>2925</v>
      </c>
      <c r="F1985" s="644" t="s">
        <v>256</v>
      </c>
    </row>
    <row r="1986" spans="1:6" s="237" customFormat="1" ht="14.25" customHeight="1">
      <c r="A1986" s="577" t="s">
        <v>256</v>
      </c>
      <c r="B1986" s="577" t="s">
        <v>411</v>
      </c>
      <c r="C1986" s="577" t="s">
        <v>412</v>
      </c>
      <c r="D1986" s="643" t="s">
        <v>256</v>
      </c>
      <c r="E1986" s="643">
        <v>3352</v>
      </c>
      <c r="F1986" s="644" t="s">
        <v>256</v>
      </c>
    </row>
    <row r="1987" spans="1:6" s="237" customFormat="1" ht="14.25" customHeight="1">
      <c r="A1987" s="575" t="s">
        <v>256</v>
      </c>
      <c r="B1987" s="575" t="s">
        <v>415</v>
      </c>
      <c r="C1987" s="575" t="s">
        <v>416</v>
      </c>
      <c r="D1987" s="641">
        <v>44129</v>
      </c>
      <c r="E1987" s="641">
        <v>44863.74</v>
      </c>
      <c r="F1987" s="642">
        <v>101.66</v>
      </c>
    </row>
    <row r="1988" spans="1:6" s="237" customFormat="1" ht="14.25" customHeight="1">
      <c r="A1988" s="577" t="s">
        <v>256</v>
      </c>
      <c r="B1988" s="577" t="s">
        <v>417</v>
      </c>
      <c r="C1988" s="577" t="s">
        <v>418</v>
      </c>
      <c r="D1988" s="643" t="s">
        <v>256</v>
      </c>
      <c r="E1988" s="643">
        <v>6000</v>
      </c>
      <c r="F1988" s="644" t="s">
        <v>256</v>
      </c>
    </row>
    <row r="1989" spans="1:6" s="237" customFormat="1" ht="14.25" customHeight="1">
      <c r="A1989" s="577" t="s">
        <v>256</v>
      </c>
      <c r="B1989" s="577" t="s">
        <v>421</v>
      </c>
      <c r="C1989" s="577" t="s">
        <v>422</v>
      </c>
      <c r="D1989" s="643" t="s">
        <v>256</v>
      </c>
      <c r="E1989" s="643">
        <v>28734.74</v>
      </c>
      <c r="F1989" s="644" t="s">
        <v>256</v>
      </c>
    </row>
    <row r="1990" spans="1:6" s="237" customFormat="1" ht="14.25" customHeight="1">
      <c r="A1990" s="577" t="s">
        <v>256</v>
      </c>
      <c r="B1990" s="577" t="s">
        <v>423</v>
      </c>
      <c r="C1990" s="577" t="s">
        <v>424</v>
      </c>
      <c r="D1990" s="643" t="s">
        <v>256</v>
      </c>
      <c r="E1990" s="643">
        <v>8629</v>
      </c>
      <c r="F1990" s="644" t="s">
        <v>256</v>
      </c>
    </row>
    <row r="1991" spans="1:6" s="237" customFormat="1" ht="14.25" customHeight="1">
      <c r="A1991" s="577" t="s">
        <v>256</v>
      </c>
      <c r="B1991" s="577" t="s">
        <v>427</v>
      </c>
      <c r="C1991" s="577" t="s">
        <v>428</v>
      </c>
      <c r="D1991" s="643" t="s">
        <v>256</v>
      </c>
      <c r="E1991" s="643">
        <v>1500</v>
      </c>
      <c r="F1991" s="644" t="s">
        <v>256</v>
      </c>
    </row>
    <row r="1992" spans="1:6" s="237" customFormat="1" ht="14.25" customHeight="1">
      <c r="A1992" s="575" t="s">
        <v>256</v>
      </c>
      <c r="B1992" s="575" t="s">
        <v>429</v>
      </c>
      <c r="C1992" s="575" t="s">
        <v>430</v>
      </c>
      <c r="D1992" s="641">
        <v>252443</v>
      </c>
      <c r="E1992" s="641">
        <v>252443</v>
      </c>
      <c r="F1992" s="642">
        <v>100</v>
      </c>
    </row>
    <row r="1993" spans="1:6" s="237" customFormat="1" ht="14.25" customHeight="1">
      <c r="A1993" s="577" t="s">
        <v>256</v>
      </c>
      <c r="B1993" s="577" t="s">
        <v>431</v>
      </c>
      <c r="C1993" s="577" t="s">
        <v>432</v>
      </c>
      <c r="D1993" s="643" t="s">
        <v>256</v>
      </c>
      <c r="E1993" s="643">
        <v>208876</v>
      </c>
      <c r="F1993" s="644" t="s">
        <v>256</v>
      </c>
    </row>
    <row r="1994" spans="1:6" s="237" customFormat="1" ht="14.25" customHeight="1">
      <c r="A1994" s="577" t="s">
        <v>256</v>
      </c>
      <c r="B1994" s="577" t="s">
        <v>433</v>
      </c>
      <c r="C1994" s="577" t="s">
        <v>434</v>
      </c>
      <c r="D1994" s="643" t="s">
        <v>256</v>
      </c>
      <c r="E1994" s="643">
        <v>9845</v>
      </c>
      <c r="F1994" s="644" t="s">
        <v>256</v>
      </c>
    </row>
    <row r="1995" spans="1:6" s="237" customFormat="1" ht="14.25" customHeight="1">
      <c r="A1995" s="577" t="s">
        <v>256</v>
      </c>
      <c r="B1995" s="577" t="s">
        <v>437</v>
      </c>
      <c r="C1995" s="577" t="s">
        <v>438</v>
      </c>
      <c r="D1995" s="643" t="s">
        <v>256</v>
      </c>
      <c r="E1995" s="643">
        <v>13010</v>
      </c>
      <c r="F1995" s="644" t="s">
        <v>256</v>
      </c>
    </row>
    <row r="1996" spans="1:6" s="237" customFormat="1" ht="14.25" customHeight="1">
      <c r="A1996" s="577" t="s">
        <v>256</v>
      </c>
      <c r="B1996" s="577" t="s">
        <v>441</v>
      </c>
      <c r="C1996" s="577" t="s">
        <v>442</v>
      </c>
      <c r="D1996" s="643" t="s">
        <v>256</v>
      </c>
      <c r="E1996" s="643">
        <v>5200</v>
      </c>
      <c r="F1996" s="644" t="s">
        <v>256</v>
      </c>
    </row>
    <row r="1997" spans="1:6" s="235" customFormat="1" ht="14.25" customHeight="1">
      <c r="A1997" s="577" t="s">
        <v>256</v>
      </c>
      <c r="B1997" s="577" t="s">
        <v>445</v>
      </c>
      <c r="C1997" s="577" t="s">
        <v>446</v>
      </c>
      <c r="D1997" s="643" t="s">
        <v>256</v>
      </c>
      <c r="E1997" s="643">
        <v>14000</v>
      </c>
      <c r="F1997" s="644" t="s">
        <v>256</v>
      </c>
    </row>
    <row r="1998" spans="1:6" s="235" customFormat="1" ht="14.25" customHeight="1">
      <c r="A1998" s="577" t="s">
        <v>256</v>
      </c>
      <c r="B1998" s="577" t="s">
        <v>447</v>
      </c>
      <c r="C1998" s="577" t="s">
        <v>448</v>
      </c>
      <c r="D1998" s="643" t="s">
        <v>256</v>
      </c>
      <c r="E1998" s="643">
        <v>1512</v>
      </c>
      <c r="F1998" s="644" t="s">
        <v>256</v>
      </c>
    </row>
    <row r="1999" spans="1:6" s="235" customFormat="1" ht="14.25" customHeight="1">
      <c r="A1999" s="575" t="s">
        <v>256</v>
      </c>
      <c r="B1999" s="575" t="s">
        <v>452</v>
      </c>
      <c r="C1999" s="575" t="s">
        <v>453</v>
      </c>
      <c r="D1999" s="641">
        <v>2761</v>
      </c>
      <c r="E1999" s="641">
        <v>2761</v>
      </c>
      <c r="F1999" s="642">
        <v>100</v>
      </c>
    </row>
    <row r="2000" spans="1:6" s="235" customFormat="1" ht="14.25" customHeight="1">
      <c r="A2000" s="577" t="s">
        <v>256</v>
      </c>
      <c r="B2000" s="577" t="s">
        <v>464</v>
      </c>
      <c r="C2000" s="577" t="s">
        <v>453</v>
      </c>
      <c r="D2000" s="643" t="s">
        <v>256</v>
      </c>
      <c r="E2000" s="643">
        <v>2761</v>
      </c>
      <c r="F2000" s="644" t="s">
        <v>256</v>
      </c>
    </row>
    <row r="2001" spans="1:6" s="235" customFormat="1" ht="14.25" customHeight="1">
      <c r="A2001" s="575" t="s">
        <v>256</v>
      </c>
      <c r="B2001" s="575" t="s">
        <v>471</v>
      </c>
      <c r="C2001" s="575" t="s">
        <v>472</v>
      </c>
      <c r="D2001" s="641">
        <v>185</v>
      </c>
      <c r="E2001" s="641">
        <v>184.38</v>
      </c>
      <c r="F2001" s="642">
        <v>99.66</v>
      </c>
    </row>
    <row r="2002" spans="1:6" s="235" customFormat="1" ht="14.25" customHeight="1">
      <c r="A2002" s="577" t="s">
        <v>256</v>
      </c>
      <c r="B2002" s="577" t="s">
        <v>473</v>
      </c>
      <c r="C2002" s="577" t="s">
        <v>474</v>
      </c>
      <c r="D2002" s="643" t="s">
        <v>256</v>
      </c>
      <c r="E2002" s="643">
        <v>184.38</v>
      </c>
      <c r="F2002" s="644" t="s">
        <v>256</v>
      </c>
    </row>
    <row r="2003" spans="1:6" s="235" customFormat="1" ht="14.25" customHeight="1">
      <c r="A2003" s="575" t="s">
        <v>1123</v>
      </c>
      <c r="B2003" s="575" t="s">
        <v>959</v>
      </c>
      <c r="C2003" s="575" t="s">
        <v>1228</v>
      </c>
      <c r="D2003" s="641">
        <v>364254</v>
      </c>
      <c r="E2003" s="641">
        <v>290576.3</v>
      </c>
      <c r="F2003" s="642">
        <v>79.77</v>
      </c>
    </row>
    <row r="2004" spans="1:6" s="235" customFormat="1" ht="14.25" customHeight="1">
      <c r="A2004" s="575" t="s">
        <v>256</v>
      </c>
      <c r="B2004" s="679" t="s">
        <v>942</v>
      </c>
      <c r="C2004" s="680"/>
      <c r="D2004" s="641">
        <v>182127</v>
      </c>
      <c r="E2004" s="641">
        <v>154727.29</v>
      </c>
      <c r="F2004" s="642">
        <v>84.96</v>
      </c>
    </row>
    <row r="2005" spans="1:6" s="235" customFormat="1" ht="14.25" customHeight="1">
      <c r="A2005" s="575" t="s">
        <v>256</v>
      </c>
      <c r="B2005" s="679" t="s">
        <v>943</v>
      </c>
      <c r="C2005" s="680"/>
      <c r="D2005" s="641">
        <v>182127</v>
      </c>
      <c r="E2005" s="641">
        <v>154727.29</v>
      </c>
      <c r="F2005" s="642">
        <v>84.96</v>
      </c>
    </row>
    <row r="2006" spans="1:6" s="235" customFormat="1" ht="14.25" customHeight="1">
      <c r="A2006" s="575" t="s">
        <v>256</v>
      </c>
      <c r="B2006" s="575" t="s">
        <v>386</v>
      </c>
      <c r="C2006" s="575" t="s">
        <v>387</v>
      </c>
      <c r="D2006" s="641">
        <v>79000</v>
      </c>
      <c r="E2006" s="641">
        <v>71941.7</v>
      </c>
      <c r="F2006" s="642">
        <v>91.07</v>
      </c>
    </row>
    <row r="2007" spans="1:6" s="235" customFormat="1" ht="14.25" customHeight="1">
      <c r="A2007" s="577" t="s">
        <v>256</v>
      </c>
      <c r="B2007" s="577" t="s">
        <v>388</v>
      </c>
      <c r="C2007" s="577" t="s">
        <v>389</v>
      </c>
      <c r="D2007" s="643" t="s">
        <v>256</v>
      </c>
      <c r="E2007" s="643">
        <v>71941.7</v>
      </c>
      <c r="F2007" s="644" t="s">
        <v>256</v>
      </c>
    </row>
    <row r="2008" spans="1:6" s="237" customFormat="1" ht="14.25" customHeight="1">
      <c r="A2008" s="575" t="s">
        <v>256</v>
      </c>
      <c r="B2008" s="575" t="s">
        <v>392</v>
      </c>
      <c r="C2008" s="575" t="s">
        <v>393</v>
      </c>
      <c r="D2008" s="641">
        <v>2500</v>
      </c>
      <c r="E2008" s="641">
        <v>2500</v>
      </c>
      <c r="F2008" s="642">
        <v>100</v>
      </c>
    </row>
    <row r="2009" spans="1:6" s="237" customFormat="1" ht="14.25" customHeight="1">
      <c r="A2009" s="577" t="s">
        <v>256</v>
      </c>
      <c r="B2009" s="577" t="s">
        <v>394</v>
      </c>
      <c r="C2009" s="577" t="s">
        <v>393</v>
      </c>
      <c r="D2009" s="643" t="s">
        <v>256</v>
      </c>
      <c r="E2009" s="643">
        <v>2500</v>
      </c>
      <c r="F2009" s="644" t="s">
        <v>256</v>
      </c>
    </row>
    <row r="2010" spans="1:6" s="237" customFormat="1" ht="14.25" customHeight="1">
      <c r="A2010" s="575" t="s">
        <v>256</v>
      </c>
      <c r="B2010" s="575" t="s">
        <v>395</v>
      </c>
      <c r="C2010" s="575" t="s">
        <v>396</v>
      </c>
      <c r="D2010" s="641">
        <v>13272</v>
      </c>
      <c r="E2010" s="641">
        <v>10649.15</v>
      </c>
      <c r="F2010" s="642">
        <v>80.24</v>
      </c>
    </row>
    <row r="2011" spans="1:6" s="237" customFormat="1" ht="14.25" customHeight="1">
      <c r="A2011" s="577" t="s">
        <v>256</v>
      </c>
      <c r="B2011" s="577" t="s">
        <v>399</v>
      </c>
      <c r="C2011" s="577" t="s">
        <v>400</v>
      </c>
      <c r="D2011" s="643" t="s">
        <v>256</v>
      </c>
      <c r="E2011" s="643">
        <v>10649.15</v>
      </c>
      <c r="F2011" s="644" t="s">
        <v>256</v>
      </c>
    </row>
    <row r="2012" spans="1:6" s="237" customFormat="1" ht="14.25" customHeight="1">
      <c r="A2012" s="575" t="s">
        <v>256</v>
      </c>
      <c r="B2012" s="575" t="s">
        <v>405</v>
      </c>
      <c r="C2012" s="575" t="s">
        <v>406</v>
      </c>
      <c r="D2012" s="641">
        <v>7985</v>
      </c>
      <c r="E2012" s="641">
        <v>6545.8</v>
      </c>
      <c r="F2012" s="642">
        <v>81.98</v>
      </c>
    </row>
    <row r="2013" spans="1:6" s="237" customFormat="1" ht="14.25" customHeight="1">
      <c r="A2013" s="577" t="s">
        <v>256</v>
      </c>
      <c r="B2013" s="577" t="s">
        <v>407</v>
      </c>
      <c r="C2013" s="577" t="s">
        <v>408</v>
      </c>
      <c r="D2013" s="643" t="s">
        <v>256</v>
      </c>
      <c r="E2013" s="643">
        <v>2157</v>
      </c>
      <c r="F2013" s="644" t="s">
        <v>256</v>
      </c>
    </row>
    <row r="2014" spans="1:6" s="237" customFormat="1" ht="14.25" customHeight="1">
      <c r="A2014" s="577" t="s">
        <v>256</v>
      </c>
      <c r="B2014" s="577" t="s">
        <v>409</v>
      </c>
      <c r="C2014" s="577" t="s">
        <v>410</v>
      </c>
      <c r="D2014" s="643" t="s">
        <v>256</v>
      </c>
      <c r="E2014" s="643">
        <v>4388.8</v>
      </c>
      <c r="F2014" s="644" t="s">
        <v>256</v>
      </c>
    </row>
    <row r="2015" spans="1:6" s="237" customFormat="1" ht="14.25" customHeight="1">
      <c r="A2015" s="575" t="s">
        <v>256</v>
      </c>
      <c r="B2015" s="575" t="s">
        <v>415</v>
      </c>
      <c r="C2015" s="575" t="s">
        <v>416</v>
      </c>
      <c r="D2015" s="641">
        <v>74870</v>
      </c>
      <c r="E2015" s="641">
        <v>58897.55</v>
      </c>
      <c r="F2015" s="642">
        <v>78.67</v>
      </c>
    </row>
    <row r="2016" spans="1:6" s="235" customFormat="1" ht="14.25" customHeight="1">
      <c r="A2016" s="577" t="s">
        <v>256</v>
      </c>
      <c r="B2016" s="577" t="s">
        <v>417</v>
      </c>
      <c r="C2016" s="577" t="s">
        <v>418</v>
      </c>
      <c r="D2016" s="643" t="s">
        <v>256</v>
      </c>
      <c r="E2016" s="643">
        <v>5985.47</v>
      </c>
      <c r="F2016" s="644" t="s">
        <v>256</v>
      </c>
    </row>
    <row r="2017" spans="1:6" s="235" customFormat="1" ht="14.25" customHeight="1">
      <c r="A2017" s="577" t="s">
        <v>256</v>
      </c>
      <c r="B2017" s="577" t="s">
        <v>419</v>
      </c>
      <c r="C2017" s="577" t="s">
        <v>420</v>
      </c>
      <c r="D2017" s="643" t="s">
        <v>256</v>
      </c>
      <c r="E2017" s="643">
        <v>50273.71</v>
      </c>
      <c r="F2017" s="644" t="s">
        <v>256</v>
      </c>
    </row>
    <row r="2018" spans="1:6" s="235" customFormat="1" ht="14.25" customHeight="1">
      <c r="A2018" s="577" t="s">
        <v>256</v>
      </c>
      <c r="B2018" s="577" t="s">
        <v>421</v>
      </c>
      <c r="C2018" s="577" t="s">
        <v>422</v>
      </c>
      <c r="D2018" s="643" t="s">
        <v>256</v>
      </c>
      <c r="E2018" s="643">
        <v>0</v>
      </c>
      <c r="F2018" s="644" t="s">
        <v>256</v>
      </c>
    </row>
    <row r="2019" spans="1:6" s="235" customFormat="1" ht="14.25" customHeight="1">
      <c r="A2019" s="577" t="s">
        <v>256</v>
      </c>
      <c r="B2019" s="577" t="s">
        <v>423</v>
      </c>
      <c r="C2019" s="577" t="s">
        <v>424</v>
      </c>
      <c r="D2019" s="643" t="s">
        <v>256</v>
      </c>
      <c r="E2019" s="643">
        <v>500.66</v>
      </c>
      <c r="F2019" s="644" t="s">
        <v>256</v>
      </c>
    </row>
    <row r="2020" spans="1:6" s="235" customFormat="1" ht="14.25" customHeight="1">
      <c r="A2020" s="577" t="s">
        <v>256</v>
      </c>
      <c r="B2020" s="577" t="s">
        <v>425</v>
      </c>
      <c r="C2020" s="577" t="s">
        <v>426</v>
      </c>
      <c r="D2020" s="643" t="s">
        <v>256</v>
      </c>
      <c r="E2020" s="643">
        <v>1637.71</v>
      </c>
      <c r="F2020" s="644" t="s">
        <v>256</v>
      </c>
    </row>
    <row r="2021" spans="1:6" s="235" customFormat="1" ht="14.25" customHeight="1">
      <c r="A2021" s="577" t="s">
        <v>256</v>
      </c>
      <c r="B2021" s="577" t="s">
        <v>427</v>
      </c>
      <c r="C2021" s="577" t="s">
        <v>428</v>
      </c>
      <c r="D2021" s="643" t="s">
        <v>256</v>
      </c>
      <c r="E2021" s="643">
        <v>500</v>
      </c>
      <c r="F2021" s="644" t="s">
        <v>256</v>
      </c>
    </row>
    <row r="2022" spans="1:6" s="235" customFormat="1" ht="14.25" customHeight="1">
      <c r="A2022" s="575" t="s">
        <v>256</v>
      </c>
      <c r="B2022" s="575" t="s">
        <v>429</v>
      </c>
      <c r="C2022" s="575" t="s">
        <v>430</v>
      </c>
      <c r="D2022" s="641">
        <v>4500</v>
      </c>
      <c r="E2022" s="641">
        <v>4193.09</v>
      </c>
      <c r="F2022" s="642">
        <v>93.18</v>
      </c>
    </row>
    <row r="2023" spans="1:6" s="235" customFormat="1" ht="14.25" customHeight="1">
      <c r="A2023" s="577" t="s">
        <v>256</v>
      </c>
      <c r="B2023" s="577" t="s">
        <v>431</v>
      </c>
      <c r="C2023" s="577" t="s">
        <v>432</v>
      </c>
      <c r="D2023" s="643" t="s">
        <v>256</v>
      </c>
      <c r="E2023" s="643">
        <v>1400</v>
      </c>
      <c r="F2023" s="644" t="s">
        <v>256</v>
      </c>
    </row>
    <row r="2024" spans="1:6" s="235" customFormat="1" ht="14.25" customHeight="1">
      <c r="A2024" s="577" t="s">
        <v>256</v>
      </c>
      <c r="B2024" s="577" t="s">
        <v>437</v>
      </c>
      <c r="C2024" s="577" t="s">
        <v>438</v>
      </c>
      <c r="D2024" s="643" t="s">
        <v>256</v>
      </c>
      <c r="E2024" s="643">
        <v>2793.09</v>
      </c>
      <c r="F2024" s="644" t="s">
        <v>256</v>
      </c>
    </row>
    <row r="2025" spans="1:6" s="235" customFormat="1" ht="14.25" customHeight="1">
      <c r="A2025" s="575" t="s">
        <v>256</v>
      </c>
      <c r="B2025" s="679" t="s">
        <v>944</v>
      </c>
      <c r="C2025" s="680"/>
      <c r="D2025" s="641">
        <v>182127</v>
      </c>
      <c r="E2025" s="641">
        <v>135849.01</v>
      </c>
      <c r="F2025" s="642">
        <v>74.59</v>
      </c>
    </row>
    <row r="2026" spans="1:6" s="235" customFormat="1" ht="14.25" customHeight="1">
      <c r="A2026" s="575" t="s">
        <v>256</v>
      </c>
      <c r="B2026" s="679" t="s">
        <v>1072</v>
      </c>
      <c r="C2026" s="680"/>
      <c r="D2026" s="641">
        <v>182127</v>
      </c>
      <c r="E2026" s="641">
        <v>135849.01</v>
      </c>
      <c r="F2026" s="642">
        <v>74.59</v>
      </c>
    </row>
    <row r="2027" spans="1:6" s="235" customFormat="1" ht="14.25" customHeight="1">
      <c r="A2027" s="575" t="s">
        <v>256</v>
      </c>
      <c r="B2027" s="575" t="s">
        <v>386</v>
      </c>
      <c r="C2027" s="575" t="s">
        <v>387</v>
      </c>
      <c r="D2027" s="641">
        <v>79000</v>
      </c>
      <c r="E2027" s="641">
        <v>65577.15</v>
      </c>
      <c r="F2027" s="642">
        <v>83.01</v>
      </c>
    </row>
    <row r="2028" spans="1:6" s="235" customFormat="1" ht="14.25" customHeight="1">
      <c r="A2028" s="577" t="s">
        <v>256</v>
      </c>
      <c r="B2028" s="577" t="s">
        <v>388</v>
      </c>
      <c r="C2028" s="577" t="s">
        <v>389</v>
      </c>
      <c r="D2028" s="643" t="s">
        <v>256</v>
      </c>
      <c r="E2028" s="643">
        <v>65577.15</v>
      </c>
      <c r="F2028" s="644" t="s">
        <v>256</v>
      </c>
    </row>
    <row r="2029" spans="1:6" s="235" customFormat="1" ht="14.25" customHeight="1">
      <c r="A2029" s="575" t="s">
        <v>256</v>
      </c>
      <c r="B2029" s="575" t="s">
        <v>392</v>
      </c>
      <c r="C2029" s="575" t="s">
        <v>393</v>
      </c>
      <c r="D2029" s="641">
        <v>2500</v>
      </c>
      <c r="E2029" s="641">
        <v>2500</v>
      </c>
      <c r="F2029" s="642">
        <v>100</v>
      </c>
    </row>
    <row r="2030" spans="1:6" s="237" customFormat="1" ht="14.25" customHeight="1">
      <c r="A2030" s="577" t="s">
        <v>256</v>
      </c>
      <c r="B2030" s="577" t="s">
        <v>394</v>
      </c>
      <c r="C2030" s="577" t="s">
        <v>393</v>
      </c>
      <c r="D2030" s="643" t="s">
        <v>256</v>
      </c>
      <c r="E2030" s="643">
        <v>2500</v>
      </c>
      <c r="F2030" s="644" t="s">
        <v>256</v>
      </c>
    </row>
    <row r="2031" spans="1:6" s="237" customFormat="1" ht="14.25" customHeight="1">
      <c r="A2031" s="575" t="s">
        <v>256</v>
      </c>
      <c r="B2031" s="575" t="s">
        <v>395</v>
      </c>
      <c r="C2031" s="575" t="s">
        <v>396</v>
      </c>
      <c r="D2031" s="641">
        <v>13272</v>
      </c>
      <c r="E2031" s="641">
        <v>10051.44</v>
      </c>
      <c r="F2031" s="642">
        <v>75.73</v>
      </c>
    </row>
    <row r="2032" spans="1:6" s="237" customFormat="1" ht="14.25" customHeight="1">
      <c r="A2032" s="577" t="s">
        <v>256</v>
      </c>
      <c r="B2032" s="577" t="s">
        <v>399</v>
      </c>
      <c r="C2032" s="577" t="s">
        <v>400</v>
      </c>
      <c r="D2032" s="643" t="s">
        <v>256</v>
      </c>
      <c r="E2032" s="643">
        <v>10051.44</v>
      </c>
      <c r="F2032" s="644" t="s">
        <v>256</v>
      </c>
    </row>
    <row r="2033" spans="1:6" s="237" customFormat="1" ht="14.25" customHeight="1">
      <c r="A2033" s="575" t="s">
        <v>256</v>
      </c>
      <c r="B2033" s="575" t="s">
        <v>405</v>
      </c>
      <c r="C2033" s="575" t="s">
        <v>406</v>
      </c>
      <c r="D2033" s="641">
        <v>7985</v>
      </c>
      <c r="E2033" s="641">
        <v>5826</v>
      </c>
      <c r="F2033" s="642">
        <v>72.96</v>
      </c>
    </row>
    <row r="2034" spans="1:6" s="237" customFormat="1" ht="14.25" customHeight="1">
      <c r="A2034" s="577" t="s">
        <v>256</v>
      </c>
      <c r="B2034" s="577" t="s">
        <v>407</v>
      </c>
      <c r="C2034" s="577" t="s">
        <v>408</v>
      </c>
      <c r="D2034" s="643" t="s">
        <v>256</v>
      </c>
      <c r="E2034" s="643">
        <v>1126</v>
      </c>
      <c r="F2034" s="644" t="s">
        <v>256</v>
      </c>
    </row>
    <row r="2035" spans="1:6" s="237" customFormat="1" ht="14.25" customHeight="1">
      <c r="A2035" s="577" t="s">
        <v>256</v>
      </c>
      <c r="B2035" s="577" t="s">
        <v>409</v>
      </c>
      <c r="C2035" s="577" t="s">
        <v>410</v>
      </c>
      <c r="D2035" s="643" t="s">
        <v>256</v>
      </c>
      <c r="E2035" s="643">
        <v>4700</v>
      </c>
      <c r="F2035" s="644" t="s">
        <v>256</v>
      </c>
    </row>
    <row r="2036" spans="1:6" s="237" customFormat="1" ht="14.25" customHeight="1">
      <c r="A2036" s="575" t="s">
        <v>256</v>
      </c>
      <c r="B2036" s="575" t="s">
        <v>415</v>
      </c>
      <c r="C2036" s="575" t="s">
        <v>416</v>
      </c>
      <c r="D2036" s="641">
        <v>74870</v>
      </c>
      <c r="E2036" s="641">
        <v>47825.03</v>
      </c>
      <c r="F2036" s="642">
        <v>63.88</v>
      </c>
    </row>
    <row r="2037" spans="1:6" s="237" customFormat="1" ht="14.25" customHeight="1">
      <c r="A2037" s="577" t="s">
        <v>256</v>
      </c>
      <c r="B2037" s="577" t="s">
        <v>417</v>
      </c>
      <c r="C2037" s="577" t="s">
        <v>418</v>
      </c>
      <c r="D2037" s="643" t="s">
        <v>256</v>
      </c>
      <c r="E2037" s="643">
        <v>3964.57</v>
      </c>
      <c r="F2037" s="644" t="s">
        <v>256</v>
      </c>
    </row>
    <row r="2038" spans="1:6" s="237" customFormat="1" ht="14.25" customHeight="1">
      <c r="A2038" s="577" t="s">
        <v>256</v>
      </c>
      <c r="B2038" s="577" t="s">
        <v>419</v>
      </c>
      <c r="C2038" s="577" t="s">
        <v>420</v>
      </c>
      <c r="D2038" s="643" t="s">
        <v>256</v>
      </c>
      <c r="E2038" s="643">
        <v>43247.96</v>
      </c>
      <c r="F2038" s="644" t="s">
        <v>256</v>
      </c>
    </row>
    <row r="2039" spans="1:6" s="235" customFormat="1" ht="14.25" customHeight="1">
      <c r="A2039" s="577" t="s">
        <v>256</v>
      </c>
      <c r="B2039" s="577" t="s">
        <v>421</v>
      </c>
      <c r="C2039" s="577" t="s">
        <v>422</v>
      </c>
      <c r="D2039" s="643" t="s">
        <v>256</v>
      </c>
      <c r="E2039" s="643">
        <v>0</v>
      </c>
      <c r="F2039" s="644" t="s">
        <v>256</v>
      </c>
    </row>
    <row r="2040" spans="1:6" s="235" customFormat="1" ht="14.25" customHeight="1">
      <c r="A2040" s="577" t="s">
        <v>256</v>
      </c>
      <c r="B2040" s="577" t="s">
        <v>423</v>
      </c>
      <c r="C2040" s="577" t="s">
        <v>424</v>
      </c>
      <c r="D2040" s="643" t="s">
        <v>256</v>
      </c>
      <c r="E2040" s="643">
        <v>112.5</v>
      </c>
      <c r="F2040" s="644" t="s">
        <v>256</v>
      </c>
    </row>
    <row r="2041" spans="1:6" s="235" customFormat="1" ht="14.25" customHeight="1">
      <c r="A2041" s="577" t="s">
        <v>256</v>
      </c>
      <c r="B2041" s="577" t="s">
        <v>425</v>
      </c>
      <c r="C2041" s="577" t="s">
        <v>426</v>
      </c>
      <c r="D2041" s="643" t="s">
        <v>256</v>
      </c>
      <c r="E2041" s="643">
        <v>0</v>
      </c>
      <c r="F2041" s="644" t="s">
        <v>256</v>
      </c>
    </row>
    <row r="2042" spans="1:6" s="235" customFormat="1" ht="14.25" customHeight="1">
      <c r="A2042" s="577" t="s">
        <v>256</v>
      </c>
      <c r="B2042" s="577" t="s">
        <v>427</v>
      </c>
      <c r="C2042" s="577" t="s">
        <v>428</v>
      </c>
      <c r="D2042" s="643" t="s">
        <v>256</v>
      </c>
      <c r="E2042" s="643">
        <v>500</v>
      </c>
      <c r="F2042" s="644" t="s">
        <v>256</v>
      </c>
    </row>
    <row r="2043" spans="1:6" s="235" customFormat="1" ht="14.25" customHeight="1">
      <c r="A2043" s="575" t="s">
        <v>256</v>
      </c>
      <c r="B2043" s="575" t="s">
        <v>429</v>
      </c>
      <c r="C2043" s="575" t="s">
        <v>430</v>
      </c>
      <c r="D2043" s="641">
        <v>4500</v>
      </c>
      <c r="E2043" s="641">
        <v>4069.39</v>
      </c>
      <c r="F2043" s="642">
        <v>90.43</v>
      </c>
    </row>
    <row r="2044" spans="1:6" s="235" customFormat="1" ht="14.25" customHeight="1">
      <c r="A2044" s="577" t="s">
        <v>256</v>
      </c>
      <c r="B2044" s="577" t="s">
        <v>431</v>
      </c>
      <c r="C2044" s="577" t="s">
        <v>432</v>
      </c>
      <c r="D2044" s="643" t="s">
        <v>256</v>
      </c>
      <c r="E2044" s="643">
        <v>1400</v>
      </c>
      <c r="F2044" s="644" t="s">
        <v>256</v>
      </c>
    </row>
    <row r="2045" spans="1:6" s="235" customFormat="1" ht="14.25" customHeight="1">
      <c r="A2045" s="577" t="s">
        <v>256</v>
      </c>
      <c r="B2045" s="577" t="s">
        <v>437</v>
      </c>
      <c r="C2045" s="577" t="s">
        <v>438</v>
      </c>
      <c r="D2045" s="643" t="s">
        <v>256</v>
      </c>
      <c r="E2045" s="643">
        <v>2669.39</v>
      </c>
      <c r="F2045" s="644" t="s">
        <v>256</v>
      </c>
    </row>
    <row r="2046" spans="1:6" s="235" customFormat="1" ht="14.25" customHeight="1">
      <c r="A2046" s="575" t="s">
        <v>1123</v>
      </c>
      <c r="B2046" s="575" t="s">
        <v>963</v>
      </c>
      <c r="C2046" s="575" t="s">
        <v>1230</v>
      </c>
      <c r="D2046" s="641">
        <v>24788</v>
      </c>
      <c r="E2046" s="641">
        <v>21510.58</v>
      </c>
      <c r="F2046" s="642">
        <v>86.78</v>
      </c>
    </row>
    <row r="2047" spans="1:6" s="237" customFormat="1" ht="14.25" customHeight="1">
      <c r="A2047" s="575" t="s">
        <v>256</v>
      </c>
      <c r="B2047" s="679" t="s">
        <v>942</v>
      </c>
      <c r="C2047" s="680"/>
      <c r="D2047" s="641">
        <v>14788</v>
      </c>
      <c r="E2047" s="641">
        <v>14560.58</v>
      </c>
      <c r="F2047" s="642">
        <v>98.46</v>
      </c>
    </row>
    <row r="2048" spans="1:6" s="237" customFormat="1" ht="14.25" customHeight="1">
      <c r="A2048" s="575" t="s">
        <v>256</v>
      </c>
      <c r="B2048" s="679" t="s">
        <v>943</v>
      </c>
      <c r="C2048" s="680"/>
      <c r="D2048" s="641">
        <v>14788</v>
      </c>
      <c r="E2048" s="641">
        <v>14560.58</v>
      </c>
      <c r="F2048" s="642">
        <v>98.46</v>
      </c>
    </row>
    <row r="2049" spans="1:6" s="237" customFormat="1" ht="14.25" customHeight="1">
      <c r="A2049" s="575" t="s">
        <v>256</v>
      </c>
      <c r="B2049" s="575" t="s">
        <v>405</v>
      </c>
      <c r="C2049" s="575" t="s">
        <v>406</v>
      </c>
      <c r="D2049" s="641">
        <v>5864</v>
      </c>
      <c r="E2049" s="641">
        <v>5636.68</v>
      </c>
      <c r="F2049" s="642">
        <v>96.12</v>
      </c>
    </row>
    <row r="2050" spans="1:6" s="237" customFormat="1" ht="14.25" customHeight="1">
      <c r="A2050" s="577" t="s">
        <v>256</v>
      </c>
      <c r="B2050" s="577" t="s">
        <v>407</v>
      </c>
      <c r="C2050" s="577" t="s">
        <v>408</v>
      </c>
      <c r="D2050" s="643" t="s">
        <v>256</v>
      </c>
      <c r="E2050" s="643">
        <v>4361.68</v>
      </c>
      <c r="F2050" s="644" t="s">
        <v>256</v>
      </c>
    </row>
    <row r="2051" spans="1:6" s="237" customFormat="1" ht="14.25" customHeight="1">
      <c r="A2051" s="577" t="s">
        <v>256</v>
      </c>
      <c r="B2051" s="577" t="s">
        <v>411</v>
      </c>
      <c r="C2051" s="577" t="s">
        <v>412</v>
      </c>
      <c r="D2051" s="643" t="s">
        <v>256</v>
      </c>
      <c r="E2051" s="643">
        <v>1275</v>
      </c>
      <c r="F2051" s="644" t="s">
        <v>256</v>
      </c>
    </row>
    <row r="2052" spans="1:6" s="237" customFormat="1" ht="14.25" customHeight="1">
      <c r="A2052" s="575" t="s">
        <v>256</v>
      </c>
      <c r="B2052" s="575" t="s">
        <v>415</v>
      </c>
      <c r="C2052" s="575" t="s">
        <v>416</v>
      </c>
      <c r="D2052" s="641">
        <v>6524</v>
      </c>
      <c r="E2052" s="641">
        <v>6523.9</v>
      </c>
      <c r="F2052" s="642">
        <v>100</v>
      </c>
    </row>
    <row r="2053" spans="1:6" s="237" customFormat="1" ht="14.25" customHeight="1">
      <c r="A2053" s="577" t="s">
        <v>256</v>
      </c>
      <c r="B2053" s="577" t="s">
        <v>417</v>
      </c>
      <c r="C2053" s="577" t="s">
        <v>418</v>
      </c>
      <c r="D2053" s="643" t="s">
        <v>256</v>
      </c>
      <c r="E2053" s="643">
        <v>6523.9</v>
      </c>
      <c r="F2053" s="644" t="s">
        <v>256</v>
      </c>
    </row>
    <row r="2054" spans="1:6" s="237" customFormat="1" ht="14.25" customHeight="1">
      <c r="A2054" s="575" t="s">
        <v>256</v>
      </c>
      <c r="B2054" s="575" t="s">
        <v>429</v>
      </c>
      <c r="C2054" s="575" t="s">
        <v>430</v>
      </c>
      <c r="D2054" s="641">
        <v>2400</v>
      </c>
      <c r="E2054" s="641">
        <v>2400</v>
      </c>
      <c r="F2054" s="642">
        <v>100</v>
      </c>
    </row>
    <row r="2055" spans="1:6" s="237" customFormat="1" ht="14.25" customHeight="1">
      <c r="A2055" s="577" t="s">
        <v>256</v>
      </c>
      <c r="B2055" s="577" t="s">
        <v>431</v>
      </c>
      <c r="C2055" s="577" t="s">
        <v>432</v>
      </c>
      <c r="D2055" s="643" t="s">
        <v>256</v>
      </c>
      <c r="E2055" s="643">
        <v>2400</v>
      </c>
      <c r="F2055" s="644" t="s">
        <v>256</v>
      </c>
    </row>
    <row r="2056" spans="1:6" s="237" customFormat="1" ht="14.25" customHeight="1">
      <c r="A2056" s="575" t="s">
        <v>256</v>
      </c>
      <c r="B2056" s="679" t="s">
        <v>949</v>
      </c>
      <c r="C2056" s="680"/>
      <c r="D2056" s="641">
        <v>10000</v>
      </c>
      <c r="E2056" s="641">
        <v>6950</v>
      </c>
      <c r="F2056" s="642">
        <v>69.5</v>
      </c>
    </row>
    <row r="2057" spans="1:6" s="237" customFormat="1" ht="14.25" customHeight="1">
      <c r="A2057" s="575" t="s">
        <v>256</v>
      </c>
      <c r="B2057" s="679" t="s">
        <v>1089</v>
      </c>
      <c r="C2057" s="680"/>
      <c r="D2057" s="641">
        <v>4000</v>
      </c>
      <c r="E2057" s="641">
        <v>4000</v>
      </c>
      <c r="F2057" s="642">
        <v>100</v>
      </c>
    </row>
    <row r="2058" spans="1:6" s="237" customFormat="1" ht="14.25" customHeight="1">
      <c r="A2058" s="575" t="s">
        <v>256</v>
      </c>
      <c r="B2058" s="575" t="s">
        <v>415</v>
      </c>
      <c r="C2058" s="575" t="s">
        <v>416</v>
      </c>
      <c r="D2058" s="641">
        <v>2000</v>
      </c>
      <c r="E2058" s="641">
        <v>2000</v>
      </c>
      <c r="F2058" s="642">
        <v>100</v>
      </c>
    </row>
    <row r="2059" spans="1:6" s="237" customFormat="1" ht="14.25" customHeight="1">
      <c r="A2059" s="577" t="s">
        <v>256</v>
      </c>
      <c r="B2059" s="577" t="s">
        <v>417</v>
      </c>
      <c r="C2059" s="577" t="s">
        <v>418</v>
      </c>
      <c r="D2059" s="643" t="s">
        <v>256</v>
      </c>
      <c r="E2059" s="643">
        <v>2000</v>
      </c>
      <c r="F2059" s="644" t="s">
        <v>256</v>
      </c>
    </row>
    <row r="2060" spans="1:6" s="237" customFormat="1" ht="14.25" customHeight="1">
      <c r="A2060" s="575" t="s">
        <v>256</v>
      </c>
      <c r="B2060" s="575" t="s">
        <v>452</v>
      </c>
      <c r="C2060" s="575" t="s">
        <v>453</v>
      </c>
      <c r="D2060" s="641">
        <v>2000</v>
      </c>
      <c r="E2060" s="641">
        <v>2000</v>
      </c>
      <c r="F2060" s="642">
        <v>100</v>
      </c>
    </row>
    <row r="2061" spans="1:6" s="237" customFormat="1" ht="14.25" customHeight="1">
      <c r="A2061" s="577" t="s">
        <v>256</v>
      </c>
      <c r="B2061" s="577" t="s">
        <v>464</v>
      </c>
      <c r="C2061" s="577" t="s">
        <v>453</v>
      </c>
      <c r="D2061" s="643" t="s">
        <v>256</v>
      </c>
      <c r="E2061" s="643">
        <v>2000</v>
      </c>
      <c r="F2061" s="644" t="s">
        <v>256</v>
      </c>
    </row>
    <row r="2062" spans="1:6" s="237" customFormat="1" ht="14.25" customHeight="1">
      <c r="A2062" s="575" t="s">
        <v>256</v>
      </c>
      <c r="B2062" s="679" t="s">
        <v>1090</v>
      </c>
      <c r="C2062" s="680"/>
      <c r="D2062" s="641">
        <v>6000</v>
      </c>
      <c r="E2062" s="641">
        <v>2950</v>
      </c>
      <c r="F2062" s="642">
        <v>49.17</v>
      </c>
    </row>
    <row r="2063" spans="1:6" s="237" customFormat="1" ht="14.25" customHeight="1">
      <c r="A2063" s="575" t="s">
        <v>256</v>
      </c>
      <c r="B2063" s="575" t="s">
        <v>405</v>
      </c>
      <c r="C2063" s="575" t="s">
        <v>406</v>
      </c>
      <c r="D2063" s="641">
        <v>1000</v>
      </c>
      <c r="E2063" s="641">
        <v>0</v>
      </c>
      <c r="F2063" s="642">
        <v>0</v>
      </c>
    </row>
    <row r="2064" spans="1:6" s="237" customFormat="1" ht="14.25" customHeight="1">
      <c r="A2064" s="577" t="s">
        <v>256</v>
      </c>
      <c r="B2064" s="577" t="s">
        <v>407</v>
      </c>
      <c r="C2064" s="577" t="s">
        <v>408</v>
      </c>
      <c r="D2064" s="643" t="s">
        <v>256</v>
      </c>
      <c r="E2064" s="643">
        <v>0</v>
      </c>
      <c r="F2064" s="644" t="s">
        <v>256</v>
      </c>
    </row>
    <row r="2065" spans="1:6" s="237" customFormat="1" ht="14.25" customHeight="1">
      <c r="A2065" s="575" t="s">
        <v>256</v>
      </c>
      <c r="B2065" s="575" t="s">
        <v>415</v>
      </c>
      <c r="C2065" s="575" t="s">
        <v>416</v>
      </c>
      <c r="D2065" s="641">
        <v>1909</v>
      </c>
      <c r="E2065" s="641">
        <v>509.93</v>
      </c>
      <c r="F2065" s="642">
        <v>26.71</v>
      </c>
    </row>
    <row r="2066" spans="1:6" s="235" customFormat="1" ht="14.25" customHeight="1">
      <c r="A2066" s="577" t="s">
        <v>256</v>
      </c>
      <c r="B2066" s="577" t="s">
        <v>417</v>
      </c>
      <c r="C2066" s="577" t="s">
        <v>418</v>
      </c>
      <c r="D2066" s="643" t="s">
        <v>256</v>
      </c>
      <c r="E2066" s="643">
        <v>509.93</v>
      </c>
      <c r="F2066" s="644" t="s">
        <v>256</v>
      </c>
    </row>
    <row r="2067" spans="1:6" s="235" customFormat="1" ht="14.25" customHeight="1">
      <c r="A2067" s="575" t="s">
        <v>256</v>
      </c>
      <c r="B2067" s="575" t="s">
        <v>429</v>
      </c>
      <c r="C2067" s="575" t="s">
        <v>430</v>
      </c>
      <c r="D2067" s="641">
        <v>650</v>
      </c>
      <c r="E2067" s="641">
        <v>0</v>
      </c>
      <c r="F2067" s="642">
        <v>0</v>
      </c>
    </row>
    <row r="2068" spans="1:6" s="235" customFormat="1" ht="14.25" customHeight="1">
      <c r="A2068" s="577" t="s">
        <v>256</v>
      </c>
      <c r="B2068" s="577" t="s">
        <v>443</v>
      </c>
      <c r="C2068" s="577" t="s">
        <v>444</v>
      </c>
      <c r="D2068" s="643" t="s">
        <v>256</v>
      </c>
      <c r="E2068" s="643">
        <v>0</v>
      </c>
      <c r="F2068" s="644" t="s">
        <v>256</v>
      </c>
    </row>
    <row r="2069" spans="1:6" s="235" customFormat="1" ht="14.25" customHeight="1">
      <c r="A2069" s="575" t="s">
        <v>256</v>
      </c>
      <c r="B2069" s="575" t="s">
        <v>452</v>
      </c>
      <c r="C2069" s="575" t="s">
        <v>453</v>
      </c>
      <c r="D2069" s="641">
        <v>2441</v>
      </c>
      <c r="E2069" s="641">
        <v>2440.07</v>
      </c>
      <c r="F2069" s="642">
        <v>99.96</v>
      </c>
    </row>
    <row r="2070" spans="1:6" s="235" customFormat="1" ht="14.25" customHeight="1">
      <c r="A2070" s="577" t="s">
        <v>256</v>
      </c>
      <c r="B2070" s="577" t="s">
        <v>464</v>
      </c>
      <c r="C2070" s="577" t="s">
        <v>453</v>
      </c>
      <c r="D2070" s="643" t="s">
        <v>256</v>
      </c>
      <c r="E2070" s="643">
        <v>2440.07</v>
      </c>
      <c r="F2070" s="644" t="s">
        <v>256</v>
      </c>
    </row>
    <row r="2071" spans="1:6" s="235" customFormat="1" ht="14.25" customHeight="1">
      <c r="A2071" s="575" t="s">
        <v>1123</v>
      </c>
      <c r="B2071" s="575" t="s">
        <v>968</v>
      </c>
      <c r="C2071" s="575" t="s">
        <v>1232</v>
      </c>
      <c r="D2071" s="641">
        <v>260375</v>
      </c>
      <c r="E2071" s="641">
        <v>90768.23</v>
      </c>
      <c r="F2071" s="642">
        <v>34.86</v>
      </c>
    </row>
    <row r="2072" spans="1:6" s="235" customFormat="1" ht="14.25" customHeight="1">
      <c r="A2072" s="575" t="s">
        <v>256</v>
      </c>
      <c r="B2072" s="679" t="s">
        <v>944</v>
      </c>
      <c r="C2072" s="680"/>
      <c r="D2072" s="641">
        <v>138000</v>
      </c>
      <c r="E2072" s="641">
        <v>73576.23</v>
      </c>
      <c r="F2072" s="642">
        <v>53.32</v>
      </c>
    </row>
    <row r="2073" spans="1:6" s="235" customFormat="1" ht="14.25" customHeight="1">
      <c r="A2073" s="575" t="s">
        <v>256</v>
      </c>
      <c r="B2073" s="679" t="s">
        <v>1072</v>
      </c>
      <c r="C2073" s="680"/>
      <c r="D2073" s="641">
        <v>138000</v>
      </c>
      <c r="E2073" s="641">
        <v>73576.23</v>
      </c>
      <c r="F2073" s="642">
        <v>53.32</v>
      </c>
    </row>
    <row r="2074" spans="1:6" s="235" customFormat="1" ht="14.25" customHeight="1">
      <c r="A2074" s="575" t="s">
        <v>256</v>
      </c>
      <c r="B2074" s="575" t="s">
        <v>415</v>
      </c>
      <c r="C2074" s="575" t="s">
        <v>416</v>
      </c>
      <c r="D2074" s="641">
        <v>118500</v>
      </c>
      <c r="E2074" s="641">
        <v>68041.16</v>
      </c>
      <c r="F2074" s="642">
        <v>57.42</v>
      </c>
    </row>
    <row r="2075" spans="1:6" s="235" customFormat="1" ht="14.25" customHeight="1">
      <c r="A2075" s="577" t="s">
        <v>256</v>
      </c>
      <c r="B2075" s="577" t="s">
        <v>417</v>
      </c>
      <c r="C2075" s="577" t="s">
        <v>418</v>
      </c>
      <c r="D2075" s="643" t="s">
        <v>256</v>
      </c>
      <c r="E2075" s="643">
        <v>3402</v>
      </c>
      <c r="F2075" s="644" t="s">
        <v>256</v>
      </c>
    </row>
    <row r="2076" spans="1:6" s="235" customFormat="1" ht="14.25" customHeight="1">
      <c r="A2076" s="577" t="s">
        <v>256</v>
      </c>
      <c r="B2076" s="577" t="s">
        <v>419</v>
      </c>
      <c r="C2076" s="577" t="s">
        <v>420</v>
      </c>
      <c r="D2076" s="643" t="s">
        <v>256</v>
      </c>
      <c r="E2076" s="643">
        <v>64639.16</v>
      </c>
      <c r="F2076" s="644" t="s">
        <v>256</v>
      </c>
    </row>
    <row r="2077" spans="1:6" s="235" customFormat="1" ht="14.25" customHeight="1">
      <c r="A2077" s="577" t="s">
        <v>256</v>
      </c>
      <c r="B2077" s="577" t="s">
        <v>425</v>
      </c>
      <c r="C2077" s="577" t="s">
        <v>426</v>
      </c>
      <c r="D2077" s="643" t="s">
        <v>256</v>
      </c>
      <c r="E2077" s="643">
        <v>0</v>
      </c>
      <c r="F2077" s="644" t="s">
        <v>256</v>
      </c>
    </row>
    <row r="2078" spans="1:6" s="235" customFormat="1" ht="14.25" customHeight="1">
      <c r="A2078" s="575" t="s">
        <v>256</v>
      </c>
      <c r="B2078" s="575" t="s">
        <v>429</v>
      </c>
      <c r="C2078" s="575" t="s">
        <v>430</v>
      </c>
      <c r="D2078" s="641">
        <v>2500</v>
      </c>
      <c r="E2078" s="641">
        <v>322.07</v>
      </c>
      <c r="F2078" s="642">
        <v>12.88</v>
      </c>
    </row>
    <row r="2079" spans="1:6" s="235" customFormat="1" ht="14.25" customHeight="1">
      <c r="A2079" s="577" t="s">
        <v>256</v>
      </c>
      <c r="B2079" s="577" t="s">
        <v>431</v>
      </c>
      <c r="C2079" s="577" t="s">
        <v>432</v>
      </c>
      <c r="D2079" s="643" t="s">
        <v>256</v>
      </c>
      <c r="E2079" s="643">
        <v>322.07</v>
      </c>
      <c r="F2079" s="644" t="s">
        <v>256</v>
      </c>
    </row>
    <row r="2080" spans="1:6" s="235" customFormat="1" ht="14.25" customHeight="1">
      <c r="A2080" s="577" t="s">
        <v>256</v>
      </c>
      <c r="B2080" s="577" t="s">
        <v>433</v>
      </c>
      <c r="C2080" s="577" t="s">
        <v>434</v>
      </c>
      <c r="D2080" s="643" t="s">
        <v>256</v>
      </c>
      <c r="E2080" s="643">
        <v>0</v>
      </c>
      <c r="F2080" s="644" t="s">
        <v>256</v>
      </c>
    </row>
    <row r="2081" spans="1:6" s="235" customFormat="1" ht="14.25" customHeight="1">
      <c r="A2081" s="577" t="s">
        <v>256</v>
      </c>
      <c r="B2081" s="577" t="s">
        <v>447</v>
      </c>
      <c r="C2081" s="577" t="s">
        <v>448</v>
      </c>
      <c r="D2081" s="643" t="s">
        <v>256</v>
      </c>
      <c r="E2081" s="643">
        <v>0</v>
      </c>
      <c r="F2081" s="644" t="s">
        <v>256</v>
      </c>
    </row>
    <row r="2082" spans="1:6" s="235" customFormat="1" ht="14.25" customHeight="1">
      <c r="A2082" s="575" t="s">
        <v>256</v>
      </c>
      <c r="B2082" s="575" t="s">
        <v>452</v>
      </c>
      <c r="C2082" s="575" t="s">
        <v>453</v>
      </c>
      <c r="D2082" s="641">
        <v>17000</v>
      </c>
      <c r="E2082" s="641">
        <v>5213</v>
      </c>
      <c r="F2082" s="642">
        <v>30.66</v>
      </c>
    </row>
    <row r="2083" spans="1:6" s="235" customFormat="1" ht="14.25" customHeight="1">
      <c r="A2083" s="577" t="s">
        <v>256</v>
      </c>
      <c r="B2083" s="577" t="s">
        <v>456</v>
      </c>
      <c r="C2083" s="577" t="s">
        <v>457</v>
      </c>
      <c r="D2083" s="643" t="s">
        <v>256</v>
      </c>
      <c r="E2083" s="643">
        <v>4563</v>
      </c>
      <c r="F2083" s="644" t="s">
        <v>256</v>
      </c>
    </row>
    <row r="2084" spans="1:6" s="235" customFormat="1" ht="14.25" customHeight="1">
      <c r="A2084" s="577" t="s">
        <v>256</v>
      </c>
      <c r="B2084" s="577" t="s">
        <v>458</v>
      </c>
      <c r="C2084" s="577" t="s">
        <v>459</v>
      </c>
      <c r="D2084" s="643" t="s">
        <v>256</v>
      </c>
      <c r="E2084" s="643">
        <v>0</v>
      </c>
      <c r="F2084" s="644" t="s">
        <v>256</v>
      </c>
    </row>
    <row r="2085" spans="1:6" s="239" customFormat="1" ht="14.25" customHeight="1">
      <c r="A2085" s="577" t="s">
        <v>256</v>
      </c>
      <c r="B2085" s="577" t="s">
        <v>464</v>
      </c>
      <c r="C2085" s="577" t="s">
        <v>453</v>
      </c>
      <c r="D2085" s="643" t="s">
        <v>256</v>
      </c>
      <c r="E2085" s="643">
        <v>650</v>
      </c>
      <c r="F2085" s="644" t="s">
        <v>256</v>
      </c>
    </row>
    <row r="2086" spans="1:6" s="235" customFormat="1" ht="14.25" customHeight="1">
      <c r="A2086" s="575" t="s">
        <v>256</v>
      </c>
      <c r="B2086" s="679" t="s">
        <v>951</v>
      </c>
      <c r="C2086" s="680"/>
      <c r="D2086" s="641">
        <v>122375</v>
      </c>
      <c r="E2086" s="641">
        <v>17192</v>
      </c>
      <c r="F2086" s="642">
        <v>14.05</v>
      </c>
    </row>
    <row r="2087" spans="1:6" s="235" customFormat="1" ht="14.25" customHeight="1">
      <c r="A2087" s="575" t="s">
        <v>256</v>
      </c>
      <c r="B2087" s="679" t="s">
        <v>1215</v>
      </c>
      <c r="C2087" s="680"/>
      <c r="D2087" s="641">
        <v>122375</v>
      </c>
      <c r="E2087" s="641">
        <v>17192</v>
      </c>
      <c r="F2087" s="642">
        <v>14.05</v>
      </c>
    </row>
    <row r="2088" spans="1:6" s="235" customFormat="1" ht="14.25" customHeight="1">
      <c r="A2088" s="575" t="s">
        <v>256</v>
      </c>
      <c r="B2088" s="575" t="s">
        <v>386</v>
      </c>
      <c r="C2088" s="575" t="s">
        <v>387</v>
      </c>
      <c r="D2088" s="641">
        <v>22364</v>
      </c>
      <c r="E2088" s="641">
        <v>11144.2</v>
      </c>
      <c r="F2088" s="642">
        <v>49.83</v>
      </c>
    </row>
    <row r="2089" spans="1:6" s="235" customFormat="1" ht="14.25" customHeight="1">
      <c r="A2089" s="577" t="s">
        <v>256</v>
      </c>
      <c r="B2089" s="577" t="s">
        <v>388</v>
      </c>
      <c r="C2089" s="577" t="s">
        <v>389</v>
      </c>
      <c r="D2089" s="643" t="s">
        <v>256</v>
      </c>
      <c r="E2089" s="643">
        <v>11144.2</v>
      </c>
      <c r="F2089" s="644" t="s">
        <v>256</v>
      </c>
    </row>
    <row r="2090" spans="1:6" s="235" customFormat="1" ht="14.25" customHeight="1">
      <c r="A2090" s="575" t="s">
        <v>256</v>
      </c>
      <c r="B2090" s="575" t="s">
        <v>395</v>
      </c>
      <c r="C2090" s="575" t="s">
        <v>396</v>
      </c>
      <c r="D2090" s="641">
        <v>5061</v>
      </c>
      <c r="E2090" s="641">
        <v>1838.79</v>
      </c>
      <c r="F2090" s="642">
        <v>36.33</v>
      </c>
    </row>
    <row r="2091" spans="1:6" s="235" customFormat="1" ht="14.25" customHeight="1">
      <c r="A2091" s="577" t="s">
        <v>256</v>
      </c>
      <c r="B2091" s="577" t="s">
        <v>399</v>
      </c>
      <c r="C2091" s="577" t="s">
        <v>400</v>
      </c>
      <c r="D2091" s="643" t="s">
        <v>256</v>
      </c>
      <c r="E2091" s="643">
        <v>1838.79</v>
      </c>
      <c r="F2091" s="644" t="s">
        <v>256</v>
      </c>
    </row>
    <row r="2092" spans="1:6" s="235" customFormat="1" ht="14.25" customHeight="1">
      <c r="A2092" s="575" t="s">
        <v>256</v>
      </c>
      <c r="B2092" s="575" t="s">
        <v>405</v>
      </c>
      <c r="C2092" s="575" t="s">
        <v>406</v>
      </c>
      <c r="D2092" s="641">
        <v>6000</v>
      </c>
      <c r="E2092" s="641">
        <v>0</v>
      </c>
      <c r="F2092" s="642">
        <v>0</v>
      </c>
    </row>
    <row r="2093" spans="1:6" s="235" customFormat="1" ht="14.25" customHeight="1">
      <c r="A2093" s="577" t="s">
        <v>256</v>
      </c>
      <c r="B2093" s="577" t="s">
        <v>407</v>
      </c>
      <c r="C2093" s="577" t="s">
        <v>408</v>
      </c>
      <c r="D2093" s="643" t="s">
        <v>256</v>
      </c>
      <c r="E2093" s="643">
        <v>0</v>
      </c>
      <c r="F2093" s="644" t="s">
        <v>256</v>
      </c>
    </row>
    <row r="2094" spans="1:6" s="237" customFormat="1" ht="14.25" customHeight="1">
      <c r="A2094" s="575" t="s">
        <v>256</v>
      </c>
      <c r="B2094" s="575" t="s">
        <v>415</v>
      </c>
      <c r="C2094" s="575" t="s">
        <v>416</v>
      </c>
      <c r="D2094" s="641">
        <v>72950</v>
      </c>
      <c r="E2094" s="641">
        <v>1777.47</v>
      </c>
      <c r="F2094" s="642">
        <v>2.44</v>
      </c>
    </row>
    <row r="2095" spans="1:6" s="237" customFormat="1" ht="14.25" customHeight="1">
      <c r="A2095" s="577" t="s">
        <v>256</v>
      </c>
      <c r="B2095" s="577" t="s">
        <v>417</v>
      </c>
      <c r="C2095" s="577" t="s">
        <v>418</v>
      </c>
      <c r="D2095" s="643" t="s">
        <v>256</v>
      </c>
      <c r="E2095" s="643">
        <v>1777.47</v>
      </c>
      <c r="F2095" s="644" t="s">
        <v>256</v>
      </c>
    </row>
    <row r="2096" spans="1:6" s="237" customFormat="1" ht="14.25" customHeight="1">
      <c r="A2096" s="577" t="s">
        <v>256</v>
      </c>
      <c r="B2096" s="577" t="s">
        <v>425</v>
      </c>
      <c r="C2096" s="577" t="s">
        <v>426</v>
      </c>
      <c r="D2096" s="643" t="s">
        <v>256</v>
      </c>
      <c r="E2096" s="643">
        <v>0</v>
      </c>
      <c r="F2096" s="644" t="s">
        <v>256</v>
      </c>
    </row>
    <row r="2097" spans="1:6" s="237" customFormat="1" ht="14.25" customHeight="1">
      <c r="A2097" s="575" t="s">
        <v>256</v>
      </c>
      <c r="B2097" s="575" t="s">
        <v>429</v>
      </c>
      <c r="C2097" s="575" t="s">
        <v>430</v>
      </c>
      <c r="D2097" s="641">
        <v>10000</v>
      </c>
      <c r="E2097" s="641">
        <v>1431.54</v>
      </c>
      <c r="F2097" s="642">
        <v>14.32</v>
      </c>
    </row>
    <row r="2098" spans="1:6" s="237" customFormat="1" ht="14.25" customHeight="1">
      <c r="A2098" s="577" t="s">
        <v>256</v>
      </c>
      <c r="B2098" s="577" t="s">
        <v>431</v>
      </c>
      <c r="C2098" s="577" t="s">
        <v>432</v>
      </c>
      <c r="D2098" s="643" t="s">
        <v>256</v>
      </c>
      <c r="E2098" s="643">
        <v>1431.54</v>
      </c>
      <c r="F2098" s="644" t="s">
        <v>256</v>
      </c>
    </row>
    <row r="2099" spans="1:6" s="237" customFormat="1" ht="14.25" customHeight="1">
      <c r="A2099" s="577" t="s">
        <v>256</v>
      </c>
      <c r="B2099" s="577" t="s">
        <v>433</v>
      </c>
      <c r="C2099" s="577" t="s">
        <v>434</v>
      </c>
      <c r="D2099" s="643" t="s">
        <v>256</v>
      </c>
      <c r="E2099" s="643">
        <v>0</v>
      </c>
      <c r="F2099" s="644" t="s">
        <v>256</v>
      </c>
    </row>
    <row r="2100" spans="1:6" s="237" customFormat="1" ht="14.25" customHeight="1">
      <c r="A2100" s="577" t="s">
        <v>256</v>
      </c>
      <c r="B2100" s="577" t="s">
        <v>447</v>
      </c>
      <c r="C2100" s="577" t="s">
        <v>448</v>
      </c>
      <c r="D2100" s="643" t="s">
        <v>256</v>
      </c>
      <c r="E2100" s="643">
        <v>0</v>
      </c>
      <c r="F2100" s="644" t="s">
        <v>256</v>
      </c>
    </row>
    <row r="2101" spans="1:6" s="237" customFormat="1" ht="14.25" customHeight="1">
      <c r="A2101" s="575" t="s">
        <v>256</v>
      </c>
      <c r="B2101" s="575" t="s">
        <v>452</v>
      </c>
      <c r="C2101" s="575" t="s">
        <v>453</v>
      </c>
      <c r="D2101" s="641">
        <v>6000</v>
      </c>
      <c r="E2101" s="641">
        <v>1000</v>
      </c>
      <c r="F2101" s="642">
        <v>16.67</v>
      </c>
    </row>
    <row r="2102" spans="1:6" s="237" customFormat="1" ht="14.25" customHeight="1">
      <c r="A2102" s="577" t="s">
        <v>256</v>
      </c>
      <c r="B2102" s="577" t="s">
        <v>458</v>
      </c>
      <c r="C2102" s="577" t="s">
        <v>459</v>
      </c>
      <c r="D2102" s="643" t="s">
        <v>256</v>
      </c>
      <c r="E2102" s="643">
        <v>0</v>
      </c>
      <c r="F2102" s="644" t="s">
        <v>256</v>
      </c>
    </row>
    <row r="2103" spans="1:6" s="237" customFormat="1" ht="14.25" customHeight="1">
      <c r="A2103" s="577" t="s">
        <v>256</v>
      </c>
      <c r="B2103" s="577" t="s">
        <v>464</v>
      </c>
      <c r="C2103" s="577" t="s">
        <v>453</v>
      </c>
      <c r="D2103" s="643" t="s">
        <v>256</v>
      </c>
      <c r="E2103" s="643">
        <v>1000</v>
      </c>
      <c r="F2103" s="644" t="s">
        <v>256</v>
      </c>
    </row>
    <row r="2104" spans="1:6" s="237" customFormat="1" ht="14.25" customHeight="1">
      <c r="A2104" s="575" t="s">
        <v>1123</v>
      </c>
      <c r="B2104" s="575" t="s">
        <v>970</v>
      </c>
      <c r="C2104" s="575" t="s">
        <v>1233</v>
      </c>
      <c r="D2104" s="641">
        <v>184793</v>
      </c>
      <c r="E2104" s="641">
        <v>82345.96</v>
      </c>
      <c r="F2104" s="642">
        <v>44.56</v>
      </c>
    </row>
    <row r="2105" spans="1:6" s="237" customFormat="1" ht="14.25" customHeight="1">
      <c r="A2105" s="575" t="s">
        <v>256</v>
      </c>
      <c r="B2105" s="679" t="s">
        <v>942</v>
      </c>
      <c r="C2105" s="680"/>
      <c r="D2105" s="641">
        <v>184793</v>
      </c>
      <c r="E2105" s="641">
        <v>82345.96</v>
      </c>
      <c r="F2105" s="642">
        <v>44.56</v>
      </c>
    </row>
    <row r="2106" spans="1:6" s="237" customFormat="1" ht="14.25" customHeight="1">
      <c r="A2106" s="575" t="s">
        <v>256</v>
      </c>
      <c r="B2106" s="679" t="s">
        <v>943</v>
      </c>
      <c r="C2106" s="680"/>
      <c r="D2106" s="641">
        <v>184793</v>
      </c>
      <c r="E2106" s="641">
        <v>82345.96</v>
      </c>
      <c r="F2106" s="642">
        <v>44.56</v>
      </c>
    </row>
    <row r="2107" spans="1:6" s="237" customFormat="1" ht="14.25" customHeight="1">
      <c r="A2107" s="575" t="s">
        <v>256</v>
      </c>
      <c r="B2107" s="575" t="s">
        <v>415</v>
      </c>
      <c r="C2107" s="575" t="s">
        <v>416</v>
      </c>
      <c r="D2107" s="641">
        <v>23949</v>
      </c>
      <c r="E2107" s="641">
        <v>20589.39</v>
      </c>
      <c r="F2107" s="642">
        <v>85.97</v>
      </c>
    </row>
    <row r="2108" spans="1:6" s="237" customFormat="1" ht="14.25" customHeight="1">
      <c r="A2108" s="577" t="s">
        <v>256</v>
      </c>
      <c r="B2108" s="577" t="s">
        <v>421</v>
      </c>
      <c r="C2108" s="577" t="s">
        <v>422</v>
      </c>
      <c r="D2108" s="643" t="s">
        <v>256</v>
      </c>
      <c r="E2108" s="643">
        <v>15156.79</v>
      </c>
      <c r="F2108" s="644" t="s">
        <v>256</v>
      </c>
    </row>
    <row r="2109" spans="1:6" s="237" customFormat="1" ht="14.25" customHeight="1">
      <c r="A2109" s="577" t="s">
        <v>256</v>
      </c>
      <c r="B2109" s="577" t="s">
        <v>423</v>
      </c>
      <c r="C2109" s="577" t="s">
        <v>424</v>
      </c>
      <c r="D2109" s="643" t="s">
        <v>256</v>
      </c>
      <c r="E2109" s="643">
        <v>5432.6</v>
      </c>
      <c r="F2109" s="644" t="s">
        <v>256</v>
      </c>
    </row>
    <row r="2110" spans="1:6" s="237" customFormat="1" ht="14.25" customHeight="1">
      <c r="A2110" s="575" t="s">
        <v>256</v>
      </c>
      <c r="B2110" s="575" t="s">
        <v>429</v>
      </c>
      <c r="C2110" s="575" t="s">
        <v>430</v>
      </c>
      <c r="D2110" s="641">
        <v>107520</v>
      </c>
      <c r="E2110" s="641">
        <v>30458.35</v>
      </c>
      <c r="F2110" s="642">
        <v>28.33</v>
      </c>
    </row>
    <row r="2111" spans="1:6" s="237" customFormat="1" ht="14.25" customHeight="1">
      <c r="A2111" s="577" t="s">
        <v>256</v>
      </c>
      <c r="B2111" s="577" t="s">
        <v>431</v>
      </c>
      <c r="C2111" s="577" t="s">
        <v>432</v>
      </c>
      <c r="D2111" s="643" t="s">
        <v>256</v>
      </c>
      <c r="E2111" s="643">
        <v>8849.51</v>
      </c>
      <c r="F2111" s="644" t="s">
        <v>256</v>
      </c>
    </row>
    <row r="2112" spans="1:6" s="235" customFormat="1" ht="14.25" customHeight="1">
      <c r="A2112" s="577" t="s">
        <v>256</v>
      </c>
      <c r="B2112" s="577" t="s">
        <v>433</v>
      </c>
      <c r="C2112" s="577" t="s">
        <v>434</v>
      </c>
      <c r="D2112" s="643" t="s">
        <v>256</v>
      </c>
      <c r="E2112" s="643">
        <v>6800</v>
      </c>
      <c r="F2112" s="644" t="s">
        <v>256</v>
      </c>
    </row>
    <row r="2113" spans="1:6" s="235" customFormat="1" ht="14.25" customHeight="1">
      <c r="A2113" s="577" t="s">
        <v>256</v>
      </c>
      <c r="B2113" s="577" t="s">
        <v>439</v>
      </c>
      <c r="C2113" s="577" t="s">
        <v>440</v>
      </c>
      <c r="D2113" s="643" t="s">
        <v>256</v>
      </c>
      <c r="E2113" s="643">
        <v>6150</v>
      </c>
      <c r="F2113" s="644" t="s">
        <v>256</v>
      </c>
    </row>
    <row r="2114" spans="1:6" s="235" customFormat="1" ht="14.25" customHeight="1">
      <c r="A2114" s="577" t="s">
        <v>256</v>
      </c>
      <c r="B2114" s="577" t="s">
        <v>443</v>
      </c>
      <c r="C2114" s="577" t="s">
        <v>444</v>
      </c>
      <c r="D2114" s="643" t="s">
        <v>256</v>
      </c>
      <c r="E2114" s="643">
        <v>7215.78</v>
      </c>
      <c r="F2114" s="644" t="s">
        <v>256</v>
      </c>
    </row>
    <row r="2115" spans="1:6" s="235" customFormat="1" ht="14.25" customHeight="1">
      <c r="A2115" s="577" t="s">
        <v>256</v>
      </c>
      <c r="B2115" s="577" t="s">
        <v>447</v>
      </c>
      <c r="C2115" s="577" t="s">
        <v>448</v>
      </c>
      <c r="D2115" s="643" t="s">
        <v>256</v>
      </c>
      <c r="E2115" s="643">
        <v>1443.06</v>
      </c>
      <c r="F2115" s="644" t="s">
        <v>256</v>
      </c>
    </row>
    <row r="2116" spans="1:6" s="235" customFormat="1" ht="14.25" customHeight="1">
      <c r="A2116" s="575" t="s">
        <v>256</v>
      </c>
      <c r="B2116" s="575" t="s">
        <v>452</v>
      </c>
      <c r="C2116" s="575" t="s">
        <v>453</v>
      </c>
      <c r="D2116" s="641">
        <v>53324</v>
      </c>
      <c r="E2116" s="641">
        <v>31298.22</v>
      </c>
      <c r="F2116" s="642">
        <v>58.69</v>
      </c>
    </row>
    <row r="2117" spans="1:6" s="235" customFormat="1" ht="14.25" customHeight="1">
      <c r="A2117" s="577" t="s">
        <v>256</v>
      </c>
      <c r="B2117" s="577" t="s">
        <v>454</v>
      </c>
      <c r="C2117" s="577" t="s">
        <v>455</v>
      </c>
      <c r="D2117" s="643" t="s">
        <v>256</v>
      </c>
      <c r="E2117" s="643">
        <v>6742.24</v>
      </c>
      <c r="F2117" s="644" t="s">
        <v>256</v>
      </c>
    </row>
    <row r="2118" spans="1:6" s="235" customFormat="1" ht="14.25" customHeight="1">
      <c r="A2118" s="577" t="s">
        <v>256</v>
      </c>
      <c r="B2118" s="577" t="s">
        <v>456</v>
      </c>
      <c r="C2118" s="577" t="s">
        <v>457</v>
      </c>
      <c r="D2118" s="643" t="s">
        <v>256</v>
      </c>
      <c r="E2118" s="643">
        <v>24555.98</v>
      </c>
      <c r="F2118" s="644" t="s">
        <v>256</v>
      </c>
    </row>
    <row r="2119" spans="1:6" s="235" customFormat="1" ht="14.25" customHeight="1">
      <c r="A2119" s="575" t="s">
        <v>1123</v>
      </c>
      <c r="B2119" s="575" t="s">
        <v>974</v>
      </c>
      <c r="C2119" s="575" t="s">
        <v>1237</v>
      </c>
      <c r="D2119" s="641">
        <v>8464</v>
      </c>
      <c r="E2119" s="641">
        <v>8399.08</v>
      </c>
      <c r="F2119" s="642">
        <v>99.23</v>
      </c>
    </row>
    <row r="2120" spans="1:6" s="235" customFormat="1" ht="14.25" customHeight="1">
      <c r="A2120" s="575" t="s">
        <v>256</v>
      </c>
      <c r="B2120" s="679" t="s">
        <v>942</v>
      </c>
      <c r="C2120" s="680"/>
      <c r="D2120" s="641">
        <v>8464</v>
      </c>
      <c r="E2120" s="641">
        <v>8399.08</v>
      </c>
      <c r="F2120" s="642">
        <v>99.23</v>
      </c>
    </row>
    <row r="2121" spans="1:6" s="235" customFormat="1" ht="14.25" customHeight="1">
      <c r="A2121" s="575" t="s">
        <v>256</v>
      </c>
      <c r="B2121" s="679" t="s">
        <v>943</v>
      </c>
      <c r="C2121" s="680"/>
      <c r="D2121" s="641">
        <v>8464</v>
      </c>
      <c r="E2121" s="641">
        <v>8399.08</v>
      </c>
      <c r="F2121" s="642">
        <v>99.23</v>
      </c>
    </row>
    <row r="2122" spans="1:6" s="235" customFormat="1" ht="14.25" customHeight="1">
      <c r="A2122" s="575" t="s">
        <v>256</v>
      </c>
      <c r="B2122" s="575" t="s">
        <v>415</v>
      </c>
      <c r="C2122" s="575" t="s">
        <v>416</v>
      </c>
      <c r="D2122" s="641">
        <v>4464</v>
      </c>
      <c r="E2122" s="641">
        <v>4399.08</v>
      </c>
      <c r="F2122" s="642">
        <v>98.55</v>
      </c>
    </row>
    <row r="2123" spans="1:6" s="235" customFormat="1" ht="14.25" customHeight="1">
      <c r="A2123" s="577" t="s">
        <v>256</v>
      </c>
      <c r="B2123" s="577" t="s">
        <v>417</v>
      </c>
      <c r="C2123" s="577" t="s">
        <v>418</v>
      </c>
      <c r="D2123" s="643" t="s">
        <v>256</v>
      </c>
      <c r="E2123" s="643">
        <v>4399.08</v>
      </c>
      <c r="F2123" s="644" t="s">
        <v>256</v>
      </c>
    </row>
    <row r="2124" spans="1:6" s="235" customFormat="1" ht="14.25" customHeight="1">
      <c r="A2124" s="575" t="s">
        <v>256</v>
      </c>
      <c r="B2124" s="575" t="s">
        <v>429</v>
      </c>
      <c r="C2124" s="575" t="s">
        <v>430</v>
      </c>
      <c r="D2124" s="641">
        <v>4000</v>
      </c>
      <c r="E2124" s="641">
        <v>4000</v>
      </c>
      <c r="F2124" s="642">
        <v>100</v>
      </c>
    </row>
    <row r="2125" spans="1:6" s="235" customFormat="1" ht="14.25" customHeight="1">
      <c r="A2125" s="577" t="s">
        <v>256</v>
      </c>
      <c r="B2125" s="577" t="s">
        <v>447</v>
      </c>
      <c r="C2125" s="577" t="s">
        <v>448</v>
      </c>
      <c r="D2125" s="643" t="s">
        <v>256</v>
      </c>
      <c r="E2125" s="643">
        <v>4000</v>
      </c>
      <c r="F2125" s="644" t="s">
        <v>256</v>
      </c>
    </row>
    <row r="2126" spans="1:6" s="235" customFormat="1" ht="14.25" customHeight="1">
      <c r="A2126" s="575" t="s">
        <v>1123</v>
      </c>
      <c r="B2126" s="575" t="s">
        <v>1025</v>
      </c>
      <c r="C2126" s="575" t="s">
        <v>1238</v>
      </c>
      <c r="D2126" s="641">
        <v>150726</v>
      </c>
      <c r="E2126" s="641">
        <v>144445.9</v>
      </c>
      <c r="F2126" s="642">
        <v>95.83</v>
      </c>
    </row>
    <row r="2127" spans="1:6" s="235" customFormat="1" ht="14.25" customHeight="1">
      <c r="A2127" s="575" t="s">
        <v>256</v>
      </c>
      <c r="B2127" s="679" t="s">
        <v>942</v>
      </c>
      <c r="C2127" s="680"/>
      <c r="D2127" s="641">
        <v>150726</v>
      </c>
      <c r="E2127" s="641">
        <v>143195.9</v>
      </c>
      <c r="F2127" s="642">
        <v>95</v>
      </c>
    </row>
    <row r="2128" spans="1:6" s="235" customFormat="1" ht="14.25" customHeight="1">
      <c r="A2128" s="575" t="s">
        <v>256</v>
      </c>
      <c r="B2128" s="679" t="s">
        <v>943</v>
      </c>
      <c r="C2128" s="680"/>
      <c r="D2128" s="641">
        <v>150726</v>
      </c>
      <c r="E2128" s="641">
        <v>143195.9</v>
      </c>
      <c r="F2128" s="642">
        <v>95</v>
      </c>
    </row>
    <row r="2129" spans="1:6" s="235" customFormat="1" ht="14.25" customHeight="1">
      <c r="A2129" s="575" t="s">
        <v>256</v>
      </c>
      <c r="B2129" s="575" t="s">
        <v>386</v>
      </c>
      <c r="C2129" s="575" t="s">
        <v>387</v>
      </c>
      <c r="D2129" s="641">
        <v>86545</v>
      </c>
      <c r="E2129" s="641">
        <v>86225.05</v>
      </c>
      <c r="F2129" s="642">
        <v>99.63</v>
      </c>
    </row>
    <row r="2130" spans="1:6" s="235" customFormat="1" ht="14.25" customHeight="1">
      <c r="A2130" s="577" t="s">
        <v>256</v>
      </c>
      <c r="B2130" s="577" t="s">
        <v>388</v>
      </c>
      <c r="C2130" s="577" t="s">
        <v>389</v>
      </c>
      <c r="D2130" s="643" t="s">
        <v>256</v>
      </c>
      <c r="E2130" s="643">
        <v>86225.05</v>
      </c>
      <c r="F2130" s="644" t="s">
        <v>256</v>
      </c>
    </row>
    <row r="2131" spans="1:6" s="235" customFormat="1" ht="14.25" customHeight="1">
      <c r="A2131" s="575" t="s">
        <v>256</v>
      </c>
      <c r="B2131" s="575" t="s">
        <v>395</v>
      </c>
      <c r="C2131" s="575" t="s">
        <v>396</v>
      </c>
      <c r="D2131" s="641">
        <v>16258</v>
      </c>
      <c r="E2131" s="641">
        <v>16156.21</v>
      </c>
      <c r="F2131" s="642">
        <v>99.37</v>
      </c>
    </row>
    <row r="2132" spans="1:6" s="235" customFormat="1" ht="14.25" customHeight="1">
      <c r="A2132" s="577" t="s">
        <v>256</v>
      </c>
      <c r="B2132" s="577" t="s">
        <v>399</v>
      </c>
      <c r="C2132" s="577" t="s">
        <v>400</v>
      </c>
      <c r="D2132" s="643" t="s">
        <v>256</v>
      </c>
      <c r="E2132" s="643">
        <v>15841.97</v>
      </c>
      <c r="F2132" s="644" t="s">
        <v>256</v>
      </c>
    </row>
    <row r="2133" spans="1:6" s="235" customFormat="1" ht="14.25" customHeight="1">
      <c r="A2133" s="577" t="s">
        <v>256</v>
      </c>
      <c r="B2133" s="577" t="s">
        <v>401</v>
      </c>
      <c r="C2133" s="577" t="s">
        <v>402</v>
      </c>
      <c r="D2133" s="643" t="s">
        <v>256</v>
      </c>
      <c r="E2133" s="643">
        <v>314.24</v>
      </c>
      <c r="F2133" s="644" t="s">
        <v>256</v>
      </c>
    </row>
    <row r="2134" spans="1:6" s="235" customFormat="1" ht="14.25" customHeight="1">
      <c r="A2134" s="575" t="s">
        <v>256</v>
      </c>
      <c r="B2134" s="575" t="s">
        <v>405</v>
      </c>
      <c r="C2134" s="575" t="s">
        <v>406</v>
      </c>
      <c r="D2134" s="641">
        <v>17830</v>
      </c>
      <c r="E2134" s="641">
        <v>15935.27</v>
      </c>
      <c r="F2134" s="642">
        <v>89.37</v>
      </c>
    </row>
    <row r="2135" spans="1:6" s="235" customFormat="1" ht="14.25" customHeight="1">
      <c r="A2135" s="577" t="s">
        <v>256</v>
      </c>
      <c r="B2135" s="577" t="s">
        <v>407</v>
      </c>
      <c r="C2135" s="577" t="s">
        <v>408</v>
      </c>
      <c r="D2135" s="643" t="s">
        <v>256</v>
      </c>
      <c r="E2135" s="643">
        <v>13755.67</v>
      </c>
      <c r="F2135" s="644" t="s">
        <v>256</v>
      </c>
    </row>
    <row r="2136" spans="1:6" s="235" customFormat="1" ht="14.25" customHeight="1">
      <c r="A2136" s="577" t="s">
        <v>256</v>
      </c>
      <c r="B2136" s="577" t="s">
        <v>409</v>
      </c>
      <c r="C2136" s="577" t="s">
        <v>410</v>
      </c>
      <c r="D2136" s="643" t="s">
        <v>256</v>
      </c>
      <c r="E2136" s="643">
        <v>979.6</v>
      </c>
      <c r="F2136" s="644" t="s">
        <v>256</v>
      </c>
    </row>
    <row r="2137" spans="1:6" s="235" customFormat="1" ht="14.25" customHeight="1">
      <c r="A2137" s="577" t="s">
        <v>256</v>
      </c>
      <c r="B2137" s="577" t="s">
        <v>411</v>
      </c>
      <c r="C2137" s="577" t="s">
        <v>412</v>
      </c>
      <c r="D2137" s="643" t="s">
        <v>256</v>
      </c>
      <c r="E2137" s="643">
        <v>1200</v>
      </c>
      <c r="F2137" s="644" t="s">
        <v>256</v>
      </c>
    </row>
    <row r="2138" spans="1:6" s="235" customFormat="1" ht="14.25" customHeight="1">
      <c r="A2138" s="575" t="s">
        <v>256</v>
      </c>
      <c r="B2138" s="575" t="s">
        <v>415</v>
      </c>
      <c r="C2138" s="575" t="s">
        <v>416</v>
      </c>
      <c r="D2138" s="641">
        <v>14697</v>
      </c>
      <c r="E2138" s="641">
        <v>13757.51</v>
      </c>
      <c r="F2138" s="642">
        <v>93.61</v>
      </c>
    </row>
    <row r="2139" spans="1:6" s="235" customFormat="1" ht="14.25" customHeight="1">
      <c r="A2139" s="577" t="s">
        <v>256</v>
      </c>
      <c r="B2139" s="577" t="s">
        <v>417</v>
      </c>
      <c r="C2139" s="577" t="s">
        <v>418</v>
      </c>
      <c r="D2139" s="643" t="s">
        <v>256</v>
      </c>
      <c r="E2139" s="643">
        <v>10511.86</v>
      </c>
      <c r="F2139" s="644" t="s">
        <v>256</v>
      </c>
    </row>
    <row r="2140" spans="1:6" s="235" customFormat="1" ht="14.25" customHeight="1">
      <c r="A2140" s="577" t="s">
        <v>256</v>
      </c>
      <c r="B2140" s="577" t="s">
        <v>423</v>
      </c>
      <c r="C2140" s="577" t="s">
        <v>424</v>
      </c>
      <c r="D2140" s="643" t="s">
        <v>256</v>
      </c>
      <c r="E2140" s="643">
        <v>1007.89</v>
      </c>
      <c r="F2140" s="644" t="s">
        <v>256</v>
      </c>
    </row>
    <row r="2141" spans="1:6" s="235" customFormat="1" ht="14.25" customHeight="1">
      <c r="A2141" s="577" t="s">
        <v>256</v>
      </c>
      <c r="B2141" s="577" t="s">
        <v>425</v>
      </c>
      <c r="C2141" s="577" t="s">
        <v>426</v>
      </c>
      <c r="D2141" s="643" t="s">
        <v>256</v>
      </c>
      <c r="E2141" s="643">
        <v>1583.86</v>
      </c>
      <c r="F2141" s="644" t="s">
        <v>256</v>
      </c>
    </row>
    <row r="2142" spans="1:6" s="235" customFormat="1" ht="14.25" customHeight="1">
      <c r="A2142" s="577" t="s">
        <v>256</v>
      </c>
      <c r="B2142" s="577" t="s">
        <v>427</v>
      </c>
      <c r="C2142" s="577" t="s">
        <v>428</v>
      </c>
      <c r="D2142" s="643" t="s">
        <v>256</v>
      </c>
      <c r="E2142" s="643">
        <v>653.9</v>
      </c>
      <c r="F2142" s="644" t="s">
        <v>256</v>
      </c>
    </row>
    <row r="2143" spans="1:6" s="235" customFormat="1" ht="14.25" customHeight="1">
      <c r="A2143" s="575" t="s">
        <v>256</v>
      </c>
      <c r="B2143" s="575" t="s">
        <v>429</v>
      </c>
      <c r="C2143" s="575" t="s">
        <v>430</v>
      </c>
      <c r="D2143" s="641">
        <v>14166</v>
      </c>
      <c r="E2143" s="641">
        <v>10223.78</v>
      </c>
      <c r="F2143" s="642">
        <v>72.17</v>
      </c>
    </row>
    <row r="2144" spans="1:6" s="235" customFormat="1" ht="14.25" customHeight="1">
      <c r="A2144" s="577" t="s">
        <v>256</v>
      </c>
      <c r="B2144" s="577" t="s">
        <v>431</v>
      </c>
      <c r="C2144" s="577" t="s">
        <v>432</v>
      </c>
      <c r="D2144" s="643" t="s">
        <v>256</v>
      </c>
      <c r="E2144" s="643">
        <v>4293.34</v>
      </c>
      <c r="F2144" s="644" t="s">
        <v>256</v>
      </c>
    </row>
    <row r="2145" spans="1:6" s="235" customFormat="1" ht="14.25" customHeight="1">
      <c r="A2145" s="577" t="s">
        <v>256</v>
      </c>
      <c r="B2145" s="577" t="s">
        <v>433</v>
      </c>
      <c r="C2145" s="577" t="s">
        <v>434</v>
      </c>
      <c r="D2145" s="643" t="s">
        <v>256</v>
      </c>
      <c r="E2145" s="643">
        <v>102.25</v>
      </c>
      <c r="F2145" s="644" t="s">
        <v>256</v>
      </c>
    </row>
    <row r="2146" spans="1:6" s="235" customFormat="1" ht="14.25" customHeight="1">
      <c r="A2146" s="577" t="s">
        <v>256</v>
      </c>
      <c r="B2146" s="577" t="s">
        <v>437</v>
      </c>
      <c r="C2146" s="577" t="s">
        <v>438</v>
      </c>
      <c r="D2146" s="643" t="s">
        <v>256</v>
      </c>
      <c r="E2146" s="643">
        <v>3314.81</v>
      </c>
      <c r="F2146" s="644" t="s">
        <v>256</v>
      </c>
    </row>
    <row r="2147" spans="1:6" s="235" customFormat="1" ht="14.25" customHeight="1">
      <c r="A2147" s="577" t="s">
        <v>256</v>
      </c>
      <c r="B2147" s="577" t="s">
        <v>441</v>
      </c>
      <c r="C2147" s="577" t="s">
        <v>442</v>
      </c>
      <c r="D2147" s="643" t="s">
        <v>256</v>
      </c>
      <c r="E2147" s="643">
        <v>144</v>
      </c>
      <c r="F2147" s="644" t="s">
        <v>256</v>
      </c>
    </row>
    <row r="2148" spans="1:6" s="235" customFormat="1" ht="14.25" customHeight="1">
      <c r="A2148" s="577" t="s">
        <v>256</v>
      </c>
      <c r="B2148" s="577" t="s">
        <v>443</v>
      </c>
      <c r="C2148" s="577" t="s">
        <v>444</v>
      </c>
      <c r="D2148" s="643" t="s">
        <v>256</v>
      </c>
      <c r="E2148" s="643">
        <v>375</v>
      </c>
      <c r="F2148" s="644" t="s">
        <v>256</v>
      </c>
    </row>
    <row r="2149" spans="1:6" s="235" customFormat="1" ht="14.25" customHeight="1">
      <c r="A2149" s="577" t="s">
        <v>256</v>
      </c>
      <c r="B2149" s="577" t="s">
        <v>445</v>
      </c>
      <c r="C2149" s="577" t="s">
        <v>446</v>
      </c>
      <c r="D2149" s="643" t="s">
        <v>256</v>
      </c>
      <c r="E2149" s="643">
        <v>1212.5</v>
      </c>
      <c r="F2149" s="644" t="s">
        <v>256</v>
      </c>
    </row>
    <row r="2150" spans="1:6" s="235" customFormat="1" ht="14.25" customHeight="1">
      <c r="A2150" s="577" t="s">
        <v>256</v>
      </c>
      <c r="B2150" s="577" t="s">
        <v>447</v>
      </c>
      <c r="C2150" s="577" t="s">
        <v>448</v>
      </c>
      <c r="D2150" s="643" t="s">
        <v>256</v>
      </c>
      <c r="E2150" s="643">
        <v>781.88</v>
      </c>
      <c r="F2150" s="644" t="s">
        <v>256</v>
      </c>
    </row>
    <row r="2151" spans="1:6" s="235" customFormat="1" ht="14.25" customHeight="1">
      <c r="A2151" s="575" t="s">
        <v>256</v>
      </c>
      <c r="B2151" s="575" t="s">
        <v>452</v>
      </c>
      <c r="C2151" s="575" t="s">
        <v>453</v>
      </c>
      <c r="D2151" s="641">
        <v>1230</v>
      </c>
      <c r="E2151" s="641">
        <v>898.08</v>
      </c>
      <c r="F2151" s="642">
        <v>73.01</v>
      </c>
    </row>
    <row r="2152" spans="1:6" s="235" customFormat="1" ht="14.25" customHeight="1">
      <c r="A2152" s="577" t="s">
        <v>256</v>
      </c>
      <c r="B2152" s="577" t="s">
        <v>460</v>
      </c>
      <c r="C2152" s="577" t="s">
        <v>113</v>
      </c>
      <c r="D2152" s="643" t="s">
        <v>256</v>
      </c>
      <c r="E2152" s="643">
        <v>730</v>
      </c>
      <c r="F2152" s="644" t="s">
        <v>256</v>
      </c>
    </row>
    <row r="2153" spans="1:6" s="235" customFormat="1" ht="14.25" customHeight="1">
      <c r="A2153" s="577" t="s">
        <v>256</v>
      </c>
      <c r="B2153" s="577" t="s">
        <v>464</v>
      </c>
      <c r="C2153" s="577" t="s">
        <v>453</v>
      </c>
      <c r="D2153" s="643" t="s">
        <v>256</v>
      </c>
      <c r="E2153" s="643">
        <v>168.08</v>
      </c>
      <c r="F2153" s="644" t="s">
        <v>256</v>
      </c>
    </row>
    <row r="2154" spans="1:6" s="235" customFormat="1" ht="14.25" customHeight="1">
      <c r="A2154" s="575" t="s">
        <v>256</v>
      </c>
      <c r="B2154" s="679" t="s">
        <v>949</v>
      </c>
      <c r="C2154" s="680"/>
      <c r="D2154" s="641">
        <v>0</v>
      </c>
      <c r="E2154" s="641">
        <v>1250</v>
      </c>
      <c r="F2154" s="642" t="s">
        <v>256</v>
      </c>
    </row>
    <row r="2155" spans="1:6" s="235" customFormat="1" ht="14.25" customHeight="1">
      <c r="A2155" s="575" t="s">
        <v>256</v>
      </c>
      <c r="B2155" s="679" t="s">
        <v>1089</v>
      </c>
      <c r="C2155" s="680"/>
      <c r="D2155" s="641">
        <v>0</v>
      </c>
      <c r="E2155" s="641">
        <v>1250</v>
      </c>
      <c r="F2155" s="642" t="s">
        <v>256</v>
      </c>
    </row>
    <row r="2156" spans="1:6" s="235" customFormat="1" ht="14.25" customHeight="1">
      <c r="A2156" s="575" t="s">
        <v>256</v>
      </c>
      <c r="B2156" s="575" t="s">
        <v>392</v>
      </c>
      <c r="C2156" s="575" t="s">
        <v>393</v>
      </c>
      <c r="D2156" s="641">
        <v>0</v>
      </c>
      <c r="E2156" s="641">
        <v>1250</v>
      </c>
      <c r="F2156" s="642" t="s">
        <v>256</v>
      </c>
    </row>
    <row r="2157" spans="1:6" s="235" customFormat="1" ht="14.25" customHeight="1">
      <c r="A2157" s="577" t="s">
        <v>256</v>
      </c>
      <c r="B2157" s="577" t="s">
        <v>394</v>
      </c>
      <c r="C2157" s="577" t="s">
        <v>393</v>
      </c>
      <c r="D2157" s="643" t="s">
        <v>256</v>
      </c>
      <c r="E2157" s="643">
        <v>1250</v>
      </c>
      <c r="F2157" s="644" t="s">
        <v>256</v>
      </c>
    </row>
    <row r="2158" spans="1:6" s="235" customFormat="1" ht="14.25" customHeight="1">
      <c r="A2158" s="575" t="s">
        <v>1123</v>
      </c>
      <c r="B2158" s="575" t="s">
        <v>1181</v>
      </c>
      <c r="C2158" s="575" t="s">
        <v>1242</v>
      </c>
      <c r="D2158" s="641">
        <v>7859</v>
      </c>
      <c r="E2158" s="641">
        <v>7858.49</v>
      </c>
      <c r="F2158" s="642">
        <v>99.99</v>
      </c>
    </row>
    <row r="2159" spans="1:6" s="235" customFormat="1" ht="14.25" customHeight="1">
      <c r="A2159" s="575" t="s">
        <v>256</v>
      </c>
      <c r="B2159" s="679" t="s">
        <v>942</v>
      </c>
      <c r="C2159" s="680"/>
      <c r="D2159" s="641">
        <v>7859</v>
      </c>
      <c r="E2159" s="641">
        <v>7858.49</v>
      </c>
      <c r="F2159" s="642">
        <v>99.99</v>
      </c>
    </row>
    <row r="2160" spans="1:6" s="235" customFormat="1" ht="14.25" customHeight="1">
      <c r="A2160" s="575" t="s">
        <v>256</v>
      </c>
      <c r="B2160" s="679" t="s">
        <v>943</v>
      </c>
      <c r="C2160" s="680"/>
      <c r="D2160" s="641">
        <v>7859</v>
      </c>
      <c r="E2160" s="641">
        <v>7858.49</v>
      </c>
      <c r="F2160" s="642">
        <v>99.99</v>
      </c>
    </row>
    <row r="2161" spans="1:6" s="235" customFormat="1" ht="14.25" customHeight="1">
      <c r="A2161" s="575" t="s">
        <v>256</v>
      </c>
      <c r="B2161" s="575" t="s">
        <v>405</v>
      </c>
      <c r="C2161" s="575" t="s">
        <v>406</v>
      </c>
      <c r="D2161" s="641">
        <v>6000</v>
      </c>
      <c r="E2161" s="641">
        <v>5999.49</v>
      </c>
      <c r="F2161" s="642">
        <v>99.99</v>
      </c>
    </row>
    <row r="2162" spans="1:6" s="235" customFormat="1" ht="14.25" customHeight="1">
      <c r="A2162" s="577" t="s">
        <v>256</v>
      </c>
      <c r="B2162" s="577" t="s">
        <v>407</v>
      </c>
      <c r="C2162" s="577" t="s">
        <v>408</v>
      </c>
      <c r="D2162" s="643" t="s">
        <v>256</v>
      </c>
      <c r="E2162" s="643">
        <v>5999.49</v>
      </c>
      <c r="F2162" s="644" t="s">
        <v>256</v>
      </c>
    </row>
    <row r="2163" spans="1:6" s="235" customFormat="1" ht="14.25" customHeight="1">
      <c r="A2163" s="575" t="s">
        <v>256</v>
      </c>
      <c r="B2163" s="575" t="s">
        <v>415</v>
      </c>
      <c r="C2163" s="575" t="s">
        <v>416</v>
      </c>
      <c r="D2163" s="641">
        <v>859</v>
      </c>
      <c r="E2163" s="641">
        <v>859</v>
      </c>
      <c r="F2163" s="642">
        <v>100</v>
      </c>
    </row>
    <row r="2164" spans="1:6" s="235" customFormat="1" ht="14.25" customHeight="1">
      <c r="A2164" s="577" t="s">
        <v>256</v>
      </c>
      <c r="B2164" s="577" t="s">
        <v>417</v>
      </c>
      <c r="C2164" s="577" t="s">
        <v>418</v>
      </c>
      <c r="D2164" s="643" t="s">
        <v>256</v>
      </c>
      <c r="E2164" s="643">
        <v>859</v>
      </c>
      <c r="F2164" s="644" t="s">
        <v>256</v>
      </c>
    </row>
    <row r="2165" spans="1:6" s="235" customFormat="1" ht="14.25" customHeight="1">
      <c r="A2165" s="575" t="s">
        <v>256</v>
      </c>
      <c r="B2165" s="575" t="s">
        <v>452</v>
      </c>
      <c r="C2165" s="575" t="s">
        <v>453</v>
      </c>
      <c r="D2165" s="641">
        <v>1000</v>
      </c>
      <c r="E2165" s="641">
        <v>1000</v>
      </c>
      <c r="F2165" s="642">
        <v>100</v>
      </c>
    </row>
    <row r="2166" spans="1:6" s="235" customFormat="1" ht="14.25" customHeight="1">
      <c r="A2166" s="577" t="s">
        <v>256</v>
      </c>
      <c r="B2166" s="577" t="s">
        <v>464</v>
      </c>
      <c r="C2166" s="577" t="s">
        <v>453</v>
      </c>
      <c r="D2166" s="643" t="s">
        <v>256</v>
      </c>
      <c r="E2166" s="643">
        <v>1000</v>
      </c>
      <c r="F2166" s="644" t="s">
        <v>256</v>
      </c>
    </row>
    <row r="2167" spans="1:6" s="235" customFormat="1" ht="14.25" customHeight="1">
      <c r="A2167" s="575" t="s">
        <v>1123</v>
      </c>
      <c r="B2167" s="575" t="s">
        <v>1245</v>
      </c>
      <c r="C2167" s="575" t="s">
        <v>1221</v>
      </c>
      <c r="D2167" s="641">
        <v>7000</v>
      </c>
      <c r="E2167" s="641">
        <v>7000</v>
      </c>
      <c r="F2167" s="642">
        <v>100</v>
      </c>
    </row>
    <row r="2168" spans="1:6" s="235" customFormat="1" ht="14.25" customHeight="1">
      <c r="A2168" s="575" t="s">
        <v>256</v>
      </c>
      <c r="B2168" s="679" t="s">
        <v>949</v>
      </c>
      <c r="C2168" s="680"/>
      <c r="D2168" s="641">
        <v>7000</v>
      </c>
      <c r="E2168" s="641">
        <v>7000</v>
      </c>
      <c r="F2168" s="642">
        <v>100</v>
      </c>
    </row>
    <row r="2169" spans="1:6" s="235" customFormat="1" ht="14.25" customHeight="1">
      <c r="A2169" s="575" t="s">
        <v>256</v>
      </c>
      <c r="B2169" s="679" t="s">
        <v>1090</v>
      </c>
      <c r="C2169" s="680"/>
      <c r="D2169" s="641">
        <v>7000</v>
      </c>
      <c r="E2169" s="641">
        <v>7000</v>
      </c>
      <c r="F2169" s="642">
        <v>100</v>
      </c>
    </row>
    <row r="2170" spans="1:6" s="235" customFormat="1" ht="14.25" customHeight="1">
      <c r="A2170" s="575" t="s">
        <v>256</v>
      </c>
      <c r="B2170" s="575" t="s">
        <v>429</v>
      </c>
      <c r="C2170" s="575" t="s">
        <v>430</v>
      </c>
      <c r="D2170" s="641">
        <v>6000</v>
      </c>
      <c r="E2170" s="641">
        <v>6000</v>
      </c>
      <c r="F2170" s="642">
        <v>100</v>
      </c>
    </row>
    <row r="2171" spans="1:6" s="235" customFormat="1" ht="14.25" customHeight="1">
      <c r="A2171" s="577" t="s">
        <v>256</v>
      </c>
      <c r="B2171" s="577" t="s">
        <v>431</v>
      </c>
      <c r="C2171" s="577" t="s">
        <v>432</v>
      </c>
      <c r="D2171" s="643" t="s">
        <v>256</v>
      </c>
      <c r="E2171" s="643">
        <v>4500</v>
      </c>
      <c r="F2171" s="644" t="s">
        <v>256</v>
      </c>
    </row>
    <row r="2172" spans="1:6" s="235" customFormat="1" ht="14.25" customHeight="1">
      <c r="A2172" s="577" t="s">
        <v>256</v>
      </c>
      <c r="B2172" s="577" t="s">
        <v>447</v>
      </c>
      <c r="C2172" s="577" t="s">
        <v>448</v>
      </c>
      <c r="D2172" s="643" t="s">
        <v>256</v>
      </c>
      <c r="E2172" s="643">
        <v>1500</v>
      </c>
      <c r="F2172" s="644" t="s">
        <v>256</v>
      </c>
    </row>
    <row r="2173" spans="1:6" s="235" customFormat="1" ht="14.25" customHeight="1">
      <c r="A2173" s="575" t="s">
        <v>256</v>
      </c>
      <c r="B2173" s="575" t="s">
        <v>452</v>
      </c>
      <c r="C2173" s="575" t="s">
        <v>453</v>
      </c>
      <c r="D2173" s="641">
        <v>1000</v>
      </c>
      <c r="E2173" s="641">
        <v>1000</v>
      </c>
      <c r="F2173" s="642">
        <v>100</v>
      </c>
    </row>
    <row r="2174" spans="1:6" s="235" customFormat="1" ht="14.25" customHeight="1">
      <c r="A2174" s="577" t="s">
        <v>256</v>
      </c>
      <c r="B2174" s="577" t="s">
        <v>464</v>
      </c>
      <c r="C2174" s="577" t="s">
        <v>453</v>
      </c>
      <c r="D2174" s="643" t="s">
        <v>256</v>
      </c>
      <c r="E2174" s="643">
        <v>1000</v>
      </c>
      <c r="F2174" s="644" t="s">
        <v>256</v>
      </c>
    </row>
    <row r="2175" spans="1:6" s="235" customFormat="1" ht="14.25" customHeight="1">
      <c r="A2175" s="575" t="s">
        <v>1123</v>
      </c>
      <c r="B2175" s="575" t="s">
        <v>1037</v>
      </c>
      <c r="C2175" s="575" t="s">
        <v>1254</v>
      </c>
      <c r="D2175" s="641">
        <v>27742</v>
      </c>
      <c r="E2175" s="641">
        <v>27008</v>
      </c>
      <c r="F2175" s="642">
        <v>97.35</v>
      </c>
    </row>
    <row r="2176" spans="1:6" s="235" customFormat="1" ht="14.25" customHeight="1">
      <c r="A2176" s="575" t="s">
        <v>256</v>
      </c>
      <c r="B2176" s="679" t="s">
        <v>949</v>
      </c>
      <c r="C2176" s="680"/>
      <c r="D2176" s="641">
        <v>27742</v>
      </c>
      <c r="E2176" s="641">
        <v>27008</v>
      </c>
      <c r="F2176" s="642">
        <v>97.35</v>
      </c>
    </row>
    <row r="2177" spans="1:6" s="235" customFormat="1" ht="14.25" customHeight="1">
      <c r="A2177" s="575" t="s">
        <v>256</v>
      </c>
      <c r="B2177" s="679" t="s">
        <v>1073</v>
      </c>
      <c r="C2177" s="680"/>
      <c r="D2177" s="641">
        <v>27742</v>
      </c>
      <c r="E2177" s="641">
        <v>27008</v>
      </c>
      <c r="F2177" s="642">
        <v>97.35</v>
      </c>
    </row>
    <row r="2178" spans="1:6" s="235" customFormat="1" ht="14.25" customHeight="1">
      <c r="A2178" s="575" t="s">
        <v>256</v>
      </c>
      <c r="B2178" s="575" t="s">
        <v>546</v>
      </c>
      <c r="C2178" s="575" t="s">
        <v>547</v>
      </c>
      <c r="D2178" s="641">
        <v>23742</v>
      </c>
      <c r="E2178" s="641">
        <v>23008.49</v>
      </c>
      <c r="F2178" s="642">
        <v>96.91</v>
      </c>
    </row>
    <row r="2179" spans="1:6" s="235" customFormat="1" ht="14.25" customHeight="1">
      <c r="A2179" s="577" t="s">
        <v>256</v>
      </c>
      <c r="B2179" s="577" t="s">
        <v>548</v>
      </c>
      <c r="C2179" s="577" t="s">
        <v>375</v>
      </c>
      <c r="D2179" s="643" t="s">
        <v>256</v>
      </c>
      <c r="E2179" s="643">
        <v>4617.24</v>
      </c>
      <c r="F2179" s="644" t="s">
        <v>256</v>
      </c>
    </row>
    <row r="2180" spans="1:6" s="235" customFormat="1" ht="14.25" customHeight="1">
      <c r="A2180" s="577" t="s">
        <v>256</v>
      </c>
      <c r="B2180" s="577" t="s">
        <v>552</v>
      </c>
      <c r="C2180" s="577" t="s">
        <v>377</v>
      </c>
      <c r="D2180" s="643" t="s">
        <v>256</v>
      </c>
      <c r="E2180" s="643">
        <v>8215</v>
      </c>
      <c r="F2180" s="644" t="s">
        <v>256</v>
      </c>
    </row>
    <row r="2181" spans="1:6" s="235" customFormat="1" ht="14.25" customHeight="1">
      <c r="A2181" s="577" t="s">
        <v>256</v>
      </c>
      <c r="B2181" s="577" t="s">
        <v>553</v>
      </c>
      <c r="C2181" s="577" t="s">
        <v>378</v>
      </c>
      <c r="D2181" s="643" t="s">
        <v>256</v>
      </c>
      <c r="E2181" s="643">
        <v>10176.25</v>
      </c>
      <c r="F2181" s="644" t="s">
        <v>256</v>
      </c>
    </row>
    <row r="2182" spans="1:6" s="235" customFormat="1" ht="14.25" customHeight="1">
      <c r="A2182" s="575" t="s">
        <v>256</v>
      </c>
      <c r="B2182" s="575" t="s">
        <v>557</v>
      </c>
      <c r="C2182" s="575" t="s">
        <v>558</v>
      </c>
      <c r="D2182" s="641">
        <v>4000</v>
      </c>
      <c r="E2182" s="641">
        <v>3999.51</v>
      </c>
      <c r="F2182" s="642">
        <v>99.99</v>
      </c>
    </row>
    <row r="2183" spans="1:6" s="235" customFormat="1" ht="14.25" customHeight="1">
      <c r="A2183" s="577" t="s">
        <v>256</v>
      </c>
      <c r="B2183" s="577" t="s">
        <v>559</v>
      </c>
      <c r="C2183" s="577" t="s">
        <v>560</v>
      </c>
      <c r="D2183" s="643" t="s">
        <v>256</v>
      </c>
      <c r="E2183" s="643">
        <v>3999.51</v>
      </c>
      <c r="F2183" s="644" t="s">
        <v>256</v>
      </c>
    </row>
    <row r="2184" spans="1:6" s="235" customFormat="1" ht="14.25" customHeight="1">
      <c r="A2184" s="575" t="s">
        <v>1123</v>
      </c>
      <c r="B2184" s="575" t="s">
        <v>975</v>
      </c>
      <c r="C2184" s="575" t="s">
        <v>1255</v>
      </c>
      <c r="D2184" s="641">
        <v>18258</v>
      </c>
      <c r="E2184" s="641">
        <v>18257.88</v>
      </c>
      <c r="F2184" s="642">
        <v>100</v>
      </c>
    </row>
    <row r="2185" spans="1:6" s="235" customFormat="1" ht="14.25" customHeight="1">
      <c r="A2185" s="575" t="s">
        <v>256</v>
      </c>
      <c r="B2185" s="679" t="s">
        <v>949</v>
      </c>
      <c r="C2185" s="680"/>
      <c r="D2185" s="641">
        <v>18258</v>
      </c>
      <c r="E2185" s="641">
        <v>18257.88</v>
      </c>
      <c r="F2185" s="642">
        <v>100</v>
      </c>
    </row>
    <row r="2186" spans="1:6" s="235" customFormat="1" ht="14.25" customHeight="1">
      <c r="A2186" s="575" t="s">
        <v>256</v>
      </c>
      <c r="B2186" s="679" t="s">
        <v>1073</v>
      </c>
      <c r="C2186" s="680"/>
      <c r="D2186" s="641">
        <v>18258</v>
      </c>
      <c r="E2186" s="641">
        <v>18257.88</v>
      </c>
      <c r="F2186" s="642">
        <v>100</v>
      </c>
    </row>
    <row r="2187" spans="1:6" s="235" customFormat="1" ht="14.25" customHeight="1">
      <c r="A2187" s="575" t="s">
        <v>256</v>
      </c>
      <c r="B2187" s="575" t="s">
        <v>574</v>
      </c>
      <c r="C2187" s="575" t="s">
        <v>575</v>
      </c>
      <c r="D2187" s="641">
        <v>18258</v>
      </c>
      <c r="E2187" s="641">
        <v>18257.88</v>
      </c>
      <c r="F2187" s="642">
        <v>100</v>
      </c>
    </row>
    <row r="2188" spans="1:6" s="235" customFormat="1" ht="14.25" customHeight="1">
      <c r="A2188" s="577" t="s">
        <v>256</v>
      </c>
      <c r="B2188" s="577" t="s">
        <v>576</v>
      </c>
      <c r="C2188" s="577" t="s">
        <v>575</v>
      </c>
      <c r="D2188" s="643" t="s">
        <v>256</v>
      </c>
      <c r="E2188" s="643">
        <v>18257.88</v>
      </c>
      <c r="F2188" s="644" t="s">
        <v>256</v>
      </c>
    </row>
    <row r="2189" spans="1:6" s="235" customFormat="1" ht="14.25" customHeight="1">
      <c r="A2189" s="575" t="s">
        <v>1123</v>
      </c>
      <c r="B2189" s="575" t="s">
        <v>977</v>
      </c>
      <c r="C2189" s="575" t="s">
        <v>1257</v>
      </c>
      <c r="D2189" s="641">
        <v>78090</v>
      </c>
      <c r="E2189" s="641">
        <v>12634.6</v>
      </c>
      <c r="F2189" s="642">
        <v>16.18</v>
      </c>
    </row>
    <row r="2190" spans="1:6" s="235" customFormat="1" ht="14.25" customHeight="1">
      <c r="A2190" s="575" t="s">
        <v>256</v>
      </c>
      <c r="B2190" s="679" t="s">
        <v>942</v>
      </c>
      <c r="C2190" s="680"/>
      <c r="D2190" s="641">
        <v>9640</v>
      </c>
      <c r="E2190" s="641">
        <v>9639.6</v>
      </c>
      <c r="F2190" s="642">
        <v>100</v>
      </c>
    </row>
    <row r="2191" spans="1:6" s="235" customFormat="1" ht="14.25" customHeight="1">
      <c r="A2191" s="575" t="s">
        <v>256</v>
      </c>
      <c r="B2191" s="679" t="s">
        <v>943</v>
      </c>
      <c r="C2191" s="680"/>
      <c r="D2191" s="641">
        <v>9640</v>
      </c>
      <c r="E2191" s="641">
        <v>9639.6</v>
      </c>
      <c r="F2191" s="642">
        <v>100</v>
      </c>
    </row>
    <row r="2192" spans="1:6" s="235" customFormat="1" ht="14.25" customHeight="1">
      <c r="A2192" s="575" t="s">
        <v>256</v>
      </c>
      <c r="B2192" s="575" t="s">
        <v>546</v>
      </c>
      <c r="C2192" s="575" t="s">
        <v>547</v>
      </c>
      <c r="D2192" s="641">
        <v>9640</v>
      </c>
      <c r="E2192" s="641">
        <v>9639.6</v>
      </c>
      <c r="F2192" s="642">
        <v>100</v>
      </c>
    </row>
    <row r="2193" spans="1:6" s="235" customFormat="1" ht="14.25" customHeight="1">
      <c r="A2193" s="577" t="s">
        <v>256</v>
      </c>
      <c r="B2193" s="577" t="s">
        <v>550</v>
      </c>
      <c r="C2193" s="577" t="s">
        <v>551</v>
      </c>
      <c r="D2193" s="643" t="s">
        <v>256</v>
      </c>
      <c r="E2193" s="643">
        <v>9639.6</v>
      </c>
      <c r="F2193" s="644" t="s">
        <v>256</v>
      </c>
    </row>
    <row r="2194" spans="1:6" s="235" customFormat="1" ht="14.25" customHeight="1">
      <c r="A2194" s="575" t="s">
        <v>256</v>
      </c>
      <c r="B2194" s="679" t="s">
        <v>949</v>
      </c>
      <c r="C2194" s="680"/>
      <c r="D2194" s="641">
        <v>4650</v>
      </c>
      <c r="E2194" s="641">
        <v>2995</v>
      </c>
      <c r="F2194" s="642">
        <v>64.41</v>
      </c>
    </row>
    <row r="2195" spans="1:6" s="235" customFormat="1" ht="14.25" customHeight="1">
      <c r="A2195" s="575" t="s">
        <v>256</v>
      </c>
      <c r="B2195" s="679" t="s">
        <v>1089</v>
      </c>
      <c r="C2195" s="680"/>
      <c r="D2195" s="641">
        <v>4650</v>
      </c>
      <c r="E2195" s="641">
        <v>2995</v>
      </c>
      <c r="F2195" s="642">
        <v>64.41</v>
      </c>
    </row>
    <row r="2196" spans="1:6" s="235" customFormat="1" ht="14.25" customHeight="1">
      <c r="A2196" s="575" t="s">
        <v>256</v>
      </c>
      <c r="B2196" s="575" t="s">
        <v>546</v>
      </c>
      <c r="C2196" s="575" t="s">
        <v>547</v>
      </c>
      <c r="D2196" s="641">
        <v>1650</v>
      </c>
      <c r="E2196" s="641">
        <v>0</v>
      </c>
      <c r="F2196" s="642">
        <v>0</v>
      </c>
    </row>
    <row r="2197" spans="1:6" s="235" customFormat="1" ht="14.25" customHeight="1">
      <c r="A2197" s="577" t="s">
        <v>256</v>
      </c>
      <c r="B2197" s="577" t="s">
        <v>548</v>
      </c>
      <c r="C2197" s="577" t="s">
        <v>375</v>
      </c>
      <c r="D2197" s="643" t="s">
        <v>256</v>
      </c>
      <c r="E2197" s="643">
        <v>0</v>
      </c>
      <c r="F2197" s="644" t="s">
        <v>256</v>
      </c>
    </row>
    <row r="2198" spans="1:6" s="235" customFormat="1" ht="14.25" customHeight="1">
      <c r="A2198" s="575" t="s">
        <v>256</v>
      </c>
      <c r="B2198" s="575" t="s">
        <v>557</v>
      </c>
      <c r="C2198" s="575" t="s">
        <v>558</v>
      </c>
      <c r="D2198" s="641">
        <v>2000</v>
      </c>
      <c r="E2198" s="641">
        <v>1995</v>
      </c>
      <c r="F2198" s="642">
        <v>99.75</v>
      </c>
    </row>
    <row r="2199" spans="1:6" s="235" customFormat="1" ht="14.25" customHeight="1">
      <c r="A2199" s="577" t="s">
        <v>256</v>
      </c>
      <c r="B2199" s="577" t="s">
        <v>559</v>
      </c>
      <c r="C2199" s="577" t="s">
        <v>560</v>
      </c>
      <c r="D2199" s="643" t="s">
        <v>256</v>
      </c>
      <c r="E2199" s="643">
        <v>1995</v>
      </c>
      <c r="F2199" s="644" t="s">
        <v>256</v>
      </c>
    </row>
    <row r="2200" spans="1:6" s="235" customFormat="1" ht="14.25" customHeight="1">
      <c r="A2200" s="575" t="s">
        <v>256</v>
      </c>
      <c r="B2200" s="575" t="s">
        <v>564</v>
      </c>
      <c r="C2200" s="575" t="s">
        <v>565</v>
      </c>
      <c r="D2200" s="641">
        <v>1000</v>
      </c>
      <c r="E2200" s="641">
        <v>1000</v>
      </c>
      <c r="F2200" s="642">
        <v>100</v>
      </c>
    </row>
    <row r="2201" spans="1:6" s="235" customFormat="1" ht="14.25" customHeight="1">
      <c r="A2201" s="577" t="s">
        <v>256</v>
      </c>
      <c r="B2201" s="577" t="s">
        <v>566</v>
      </c>
      <c r="C2201" s="577" t="s">
        <v>567</v>
      </c>
      <c r="D2201" s="643" t="s">
        <v>256</v>
      </c>
      <c r="E2201" s="643">
        <v>1000</v>
      </c>
      <c r="F2201" s="644" t="s">
        <v>256</v>
      </c>
    </row>
    <row r="2202" spans="1:6" s="235" customFormat="1" ht="14.25" customHeight="1">
      <c r="A2202" s="575" t="s">
        <v>256</v>
      </c>
      <c r="B2202" s="679" t="s">
        <v>951</v>
      </c>
      <c r="C2202" s="680"/>
      <c r="D2202" s="641">
        <v>63800</v>
      </c>
      <c r="E2202" s="641">
        <v>0</v>
      </c>
      <c r="F2202" s="642">
        <v>0</v>
      </c>
    </row>
    <row r="2203" spans="1:6" s="235" customFormat="1" ht="14.25" customHeight="1">
      <c r="A2203" s="575" t="s">
        <v>256</v>
      </c>
      <c r="B2203" s="679" t="s">
        <v>1215</v>
      </c>
      <c r="C2203" s="680"/>
      <c r="D2203" s="641">
        <v>63800</v>
      </c>
      <c r="E2203" s="641">
        <v>0</v>
      </c>
      <c r="F2203" s="642">
        <v>0</v>
      </c>
    </row>
    <row r="2204" spans="1:6" s="235" customFormat="1" ht="14.25" customHeight="1">
      <c r="A2204" s="575" t="s">
        <v>256</v>
      </c>
      <c r="B2204" s="575" t="s">
        <v>546</v>
      </c>
      <c r="C2204" s="575" t="s">
        <v>547</v>
      </c>
      <c r="D2204" s="641">
        <v>63800</v>
      </c>
      <c r="E2204" s="641">
        <v>0</v>
      </c>
      <c r="F2204" s="642">
        <v>0</v>
      </c>
    </row>
    <row r="2205" spans="1:6" s="235" customFormat="1" ht="14.25" customHeight="1">
      <c r="A2205" s="577" t="s">
        <v>256</v>
      </c>
      <c r="B2205" s="577" t="s">
        <v>548</v>
      </c>
      <c r="C2205" s="577" t="s">
        <v>375</v>
      </c>
      <c r="D2205" s="643" t="s">
        <v>256</v>
      </c>
      <c r="E2205" s="643">
        <v>0</v>
      </c>
      <c r="F2205" s="644" t="s">
        <v>256</v>
      </c>
    </row>
    <row r="2206" spans="1:6" s="235" customFormat="1" ht="14.25" customHeight="1">
      <c r="A2206" s="577" t="s">
        <v>256</v>
      </c>
      <c r="B2206" s="577" t="s">
        <v>553</v>
      </c>
      <c r="C2206" s="577" t="s">
        <v>378</v>
      </c>
      <c r="D2206" s="643" t="s">
        <v>256</v>
      </c>
      <c r="E2206" s="643">
        <v>0</v>
      </c>
      <c r="F2206" s="644" t="s">
        <v>256</v>
      </c>
    </row>
    <row r="2207" spans="1:6" s="235" customFormat="1" ht="14.25" customHeight="1">
      <c r="A2207" s="575" t="s">
        <v>1123</v>
      </c>
      <c r="B2207" s="575" t="s">
        <v>1258</v>
      </c>
      <c r="C2207" s="575" t="s">
        <v>1259</v>
      </c>
      <c r="D2207" s="641">
        <v>10600</v>
      </c>
      <c r="E2207" s="641">
        <v>10550.75</v>
      </c>
      <c r="F2207" s="642">
        <v>99.54</v>
      </c>
    </row>
    <row r="2208" spans="1:6" s="235" customFormat="1" ht="14.25" customHeight="1">
      <c r="A2208" s="575" t="s">
        <v>256</v>
      </c>
      <c r="B2208" s="679" t="s">
        <v>949</v>
      </c>
      <c r="C2208" s="680"/>
      <c r="D2208" s="641">
        <v>10600</v>
      </c>
      <c r="E2208" s="641">
        <v>10550.75</v>
      </c>
      <c r="F2208" s="642">
        <v>99.54</v>
      </c>
    </row>
    <row r="2209" spans="1:6" s="235" customFormat="1" ht="14.25" customHeight="1">
      <c r="A2209" s="575" t="s">
        <v>256</v>
      </c>
      <c r="B2209" s="679" t="s">
        <v>1089</v>
      </c>
      <c r="C2209" s="680"/>
      <c r="D2209" s="641">
        <v>10600</v>
      </c>
      <c r="E2209" s="641">
        <v>10550.75</v>
      </c>
      <c r="F2209" s="642">
        <v>99.54</v>
      </c>
    </row>
    <row r="2210" spans="1:6" s="235" customFormat="1" ht="14.25" customHeight="1">
      <c r="A2210" s="575" t="s">
        <v>256</v>
      </c>
      <c r="B2210" s="575" t="s">
        <v>546</v>
      </c>
      <c r="C2210" s="575" t="s">
        <v>547</v>
      </c>
      <c r="D2210" s="641">
        <v>9600</v>
      </c>
      <c r="E2210" s="641">
        <v>9552</v>
      </c>
      <c r="F2210" s="642">
        <v>99.5</v>
      </c>
    </row>
    <row r="2211" spans="1:6" s="235" customFormat="1" ht="14.25" customHeight="1">
      <c r="A2211" s="577" t="s">
        <v>256</v>
      </c>
      <c r="B2211" s="577" t="s">
        <v>1260</v>
      </c>
      <c r="C2211" s="577" t="s">
        <v>1261</v>
      </c>
      <c r="D2211" s="643" t="s">
        <v>256</v>
      </c>
      <c r="E2211" s="643">
        <v>8812</v>
      </c>
      <c r="F2211" s="644" t="s">
        <v>256</v>
      </c>
    </row>
    <row r="2212" spans="1:6" s="235" customFormat="1" ht="14.25" customHeight="1">
      <c r="A2212" s="577" t="s">
        <v>256</v>
      </c>
      <c r="B2212" s="577" t="s">
        <v>552</v>
      </c>
      <c r="C2212" s="577" t="s">
        <v>377</v>
      </c>
      <c r="D2212" s="643" t="s">
        <v>256</v>
      </c>
      <c r="E2212" s="643">
        <v>740</v>
      </c>
      <c r="F2212" s="644" t="s">
        <v>256</v>
      </c>
    </row>
    <row r="2213" spans="1:6" s="235" customFormat="1" ht="14.25" customHeight="1">
      <c r="A2213" s="575" t="s">
        <v>256</v>
      </c>
      <c r="B2213" s="575" t="s">
        <v>564</v>
      </c>
      <c r="C2213" s="575" t="s">
        <v>565</v>
      </c>
      <c r="D2213" s="641">
        <v>1000</v>
      </c>
      <c r="E2213" s="641">
        <v>998.75</v>
      </c>
      <c r="F2213" s="642">
        <v>99.88</v>
      </c>
    </row>
    <row r="2214" spans="1:6" s="235" customFormat="1" ht="14.25" customHeight="1">
      <c r="A2214" s="577" t="s">
        <v>256</v>
      </c>
      <c r="B2214" s="577" t="s">
        <v>566</v>
      </c>
      <c r="C2214" s="577" t="s">
        <v>567</v>
      </c>
      <c r="D2214" s="643" t="s">
        <v>256</v>
      </c>
      <c r="E2214" s="643">
        <v>998.75</v>
      </c>
      <c r="F2214" s="644" t="s">
        <v>256</v>
      </c>
    </row>
    <row r="2215" spans="1:6" s="235" customFormat="1" ht="14.25" customHeight="1">
      <c r="A2215" s="575" t="s">
        <v>1123</v>
      </c>
      <c r="B2215" s="575" t="s">
        <v>1311</v>
      </c>
      <c r="C2215" s="575" t="s">
        <v>1816</v>
      </c>
      <c r="D2215" s="641">
        <v>38516</v>
      </c>
      <c r="E2215" s="641">
        <v>38515.38</v>
      </c>
      <c r="F2215" s="642">
        <v>100</v>
      </c>
    </row>
    <row r="2216" spans="1:6" s="235" customFormat="1" ht="14.25" customHeight="1">
      <c r="A2216" s="575" t="s">
        <v>256</v>
      </c>
      <c r="B2216" s="679" t="s">
        <v>949</v>
      </c>
      <c r="C2216" s="680"/>
      <c r="D2216" s="641">
        <v>38516</v>
      </c>
      <c r="E2216" s="641">
        <v>38515.38</v>
      </c>
      <c r="F2216" s="642">
        <v>100</v>
      </c>
    </row>
    <row r="2217" spans="1:6" s="235" customFormat="1" ht="14.25" customHeight="1">
      <c r="A2217" s="575" t="s">
        <v>256</v>
      </c>
      <c r="B2217" s="679" t="s">
        <v>1089</v>
      </c>
      <c r="C2217" s="680"/>
      <c r="D2217" s="641">
        <v>38516</v>
      </c>
      <c r="E2217" s="641">
        <v>38515.38</v>
      </c>
      <c r="F2217" s="642">
        <v>100</v>
      </c>
    </row>
    <row r="2218" spans="1:6" s="237" customFormat="1" ht="14.25" customHeight="1">
      <c r="A2218" s="575" t="s">
        <v>256</v>
      </c>
      <c r="B2218" s="575" t="s">
        <v>557</v>
      </c>
      <c r="C2218" s="575" t="s">
        <v>558</v>
      </c>
      <c r="D2218" s="641">
        <v>38516</v>
      </c>
      <c r="E2218" s="641">
        <v>38515.38</v>
      </c>
      <c r="F2218" s="642">
        <v>100</v>
      </c>
    </row>
    <row r="2219" spans="1:6" s="235" customFormat="1" ht="14.25" customHeight="1">
      <c r="A2219" s="577" t="s">
        <v>256</v>
      </c>
      <c r="B2219" s="577" t="s">
        <v>559</v>
      </c>
      <c r="C2219" s="577" t="s">
        <v>560</v>
      </c>
      <c r="D2219" s="643" t="s">
        <v>256</v>
      </c>
      <c r="E2219" s="643">
        <v>38515.38</v>
      </c>
      <c r="F2219" s="644" t="s">
        <v>256</v>
      </c>
    </row>
    <row r="2220" spans="1:6" s="235" customFormat="1" ht="14.25" customHeight="1">
      <c r="A2220" s="575" t="s">
        <v>1102</v>
      </c>
      <c r="B2220" s="575" t="s">
        <v>1041</v>
      </c>
      <c r="C2220" s="575" t="s">
        <v>1209</v>
      </c>
      <c r="D2220" s="641">
        <v>3736</v>
      </c>
      <c r="E2220" s="641">
        <v>3735.5</v>
      </c>
      <c r="F2220" s="642">
        <v>99.99</v>
      </c>
    </row>
    <row r="2221" spans="1:6" s="235" customFormat="1" ht="14.25" customHeight="1">
      <c r="A2221" s="575" t="s">
        <v>256</v>
      </c>
      <c r="B2221" s="679" t="s">
        <v>944</v>
      </c>
      <c r="C2221" s="680"/>
      <c r="D2221" s="641">
        <v>3736</v>
      </c>
      <c r="E2221" s="641">
        <v>3735.5</v>
      </c>
      <c r="F2221" s="642">
        <v>99.99</v>
      </c>
    </row>
    <row r="2222" spans="1:6" s="235" customFormat="1" ht="14.25" customHeight="1">
      <c r="A2222" s="575" t="s">
        <v>256</v>
      </c>
      <c r="B2222" s="679" t="s">
        <v>1072</v>
      </c>
      <c r="C2222" s="680"/>
      <c r="D2222" s="641">
        <v>3736</v>
      </c>
      <c r="E2222" s="641">
        <v>3735.5</v>
      </c>
      <c r="F2222" s="642">
        <v>99.99</v>
      </c>
    </row>
    <row r="2223" spans="1:6" s="235" customFormat="1" ht="14.25" customHeight="1">
      <c r="A2223" s="575" t="s">
        <v>256</v>
      </c>
      <c r="B2223" s="575" t="s">
        <v>415</v>
      </c>
      <c r="C2223" s="575" t="s">
        <v>416</v>
      </c>
      <c r="D2223" s="641">
        <v>3736</v>
      </c>
      <c r="E2223" s="641">
        <v>3735.5</v>
      </c>
      <c r="F2223" s="642">
        <v>99.99</v>
      </c>
    </row>
    <row r="2224" spans="1:6" s="235" customFormat="1" ht="14.25" customHeight="1">
      <c r="A2224" s="577" t="s">
        <v>256</v>
      </c>
      <c r="B2224" s="577" t="s">
        <v>419</v>
      </c>
      <c r="C2224" s="577" t="s">
        <v>420</v>
      </c>
      <c r="D2224" s="643" t="s">
        <v>256</v>
      </c>
      <c r="E2224" s="643">
        <v>3735.5</v>
      </c>
      <c r="F2224" s="644" t="s">
        <v>256</v>
      </c>
    </row>
    <row r="2225" spans="1:6" s="235" customFormat="1" ht="14.25" customHeight="1">
      <c r="A2225" s="575" t="s">
        <v>1123</v>
      </c>
      <c r="B2225" s="575" t="s">
        <v>1262</v>
      </c>
      <c r="C2225" s="575" t="s">
        <v>1263</v>
      </c>
      <c r="D2225" s="641">
        <v>6432</v>
      </c>
      <c r="E2225" s="641">
        <v>4547.17</v>
      </c>
      <c r="F2225" s="642">
        <v>70.7</v>
      </c>
    </row>
    <row r="2226" spans="1:6" s="235" customFormat="1" ht="14.25" customHeight="1">
      <c r="A2226" s="575" t="s">
        <v>256</v>
      </c>
      <c r="B2226" s="679" t="s">
        <v>949</v>
      </c>
      <c r="C2226" s="680"/>
      <c r="D2226" s="641">
        <v>6432</v>
      </c>
      <c r="E2226" s="641">
        <v>4547.17</v>
      </c>
      <c r="F2226" s="642">
        <v>70.7</v>
      </c>
    </row>
    <row r="2227" spans="1:6" s="235" customFormat="1" ht="14.25" customHeight="1">
      <c r="A2227" s="575" t="s">
        <v>256</v>
      </c>
      <c r="B2227" s="679" t="s">
        <v>1089</v>
      </c>
      <c r="C2227" s="680"/>
      <c r="D2227" s="641">
        <v>6432</v>
      </c>
      <c r="E2227" s="641">
        <v>4547.17</v>
      </c>
      <c r="F2227" s="642">
        <v>70.7</v>
      </c>
    </row>
    <row r="2228" spans="1:6" s="235" customFormat="1" ht="14.25" customHeight="1">
      <c r="A2228" s="575" t="s">
        <v>256</v>
      </c>
      <c r="B2228" s="575" t="s">
        <v>415</v>
      </c>
      <c r="C2228" s="575" t="s">
        <v>416</v>
      </c>
      <c r="D2228" s="641">
        <v>6432</v>
      </c>
      <c r="E2228" s="641">
        <v>4547.17</v>
      </c>
      <c r="F2228" s="642">
        <v>70.7</v>
      </c>
    </row>
    <row r="2229" spans="1:6" s="235" customFormat="1" ht="14.25" customHeight="1">
      <c r="A2229" s="577" t="s">
        <v>256</v>
      </c>
      <c r="B2229" s="577" t="s">
        <v>419</v>
      </c>
      <c r="C2229" s="577" t="s">
        <v>420</v>
      </c>
      <c r="D2229" s="643" t="s">
        <v>256</v>
      </c>
      <c r="E2229" s="643">
        <v>4547.17</v>
      </c>
      <c r="F2229" s="644" t="s">
        <v>256</v>
      </c>
    </row>
    <row r="2230" spans="1:6" s="235" customFormat="1" ht="14.25" customHeight="1">
      <c r="A2230" s="575" t="s">
        <v>1123</v>
      </c>
      <c r="B2230" s="575" t="s">
        <v>1264</v>
      </c>
      <c r="C2230" s="575" t="s">
        <v>1265</v>
      </c>
      <c r="D2230" s="641">
        <v>11503</v>
      </c>
      <c r="E2230" s="641">
        <v>10670.98</v>
      </c>
      <c r="F2230" s="642">
        <v>92.77</v>
      </c>
    </row>
    <row r="2231" spans="1:6" s="235" customFormat="1" ht="14.25" customHeight="1">
      <c r="A2231" s="575" t="s">
        <v>256</v>
      </c>
      <c r="B2231" s="679" t="s">
        <v>942</v>
      </c>
      <c r="C2231" s="680"/>
      <c r="D2231" s="641">
        <v>11503</v>
      </c>
      <c r="E2231" s="641">
        <v>10670.98</v>
      </c>
      <c r="F2231" s="642">
        <v>92.77</v>
      </c>
    </row>
    <row r="2232" spans="1:6" s="235" customFormat="1" ht="14.25" customHeight="1">
      <c r="A2232" s="575" t="s">
        <v>256</v>
      </c>
      <c r="B2232" s="679" t="s">
        <v>943</v>
      </c>
      <c r="C2232" s="680"/>
      <c r="D2232" s="641">
        <v>11503</v>
      </c>
      <c r="E2232" s="641">
        <v>10670.98</v>
      </c>
      <c r="F2232" s="642">
        <v>92.77</v>
      </c>
    </row>
    <row r="2233" spans="1:6" s="235" customFormat="1" ht="14.25" customHeight="1">
      <c r="A2233" s="575" t="s">
        <v>256</v>
      </c>
      <c r="B2233" s="575" t="s">
        <v>386</v>
      </c>
      <c r="C2233" s="575" t="s">
        <v>387</v>
      </c>
      <c r="D2233" s="641">
        <v>6532</v>
      </c>
      <c r="E2233" s="641">
        <v>6515.08</v>
      </c>
      <c r="F2233" s="642">
        <v>99.74</v>
      </c>
    </row>
    <row r="2234" spans="1:6" s="235" customFormat="1" ht="14.25" customHeight="1">
      <c r="A2234" s="577" t="s">
        <v>256</v>
      </c>
      <c r="B2234" s="577" t="s">
        <v>388</v>
      </c>
      <c r="C2234" s="577" t="s">
        <v>389</v>
      </c>
      <c r="D2234" s="643" t="s">
        <v>256</v>
      </c>
      <c r="E2234" s="643">
        <v>6515.08</v>
      </c>
      <c r="F2234" s="644" t="s">
        <v>256</v>
      </c>
    </row>
    <row r="2235" spans="1:6" s="235" customFormat="1" ht="14.25" customHeight="1">
      <c r="A2235" s="575" t="s">
        <v>256</v>
      </c>
      <c r="B2235" s="575" t="s">
        <v>395</v>
      </c>
      <c r="C2235" s="575" t="s">
        <v>396</v>
      </c>
      <c r="D2235" s="641">
        <v>1291</v>
      </c>
      <c r="E2235" s="641">
        <v>1265.28</v>
      </c>
      <c r="F2235" s="642">
        <v>98.01</v>
      </c>
    </row>
    <row r="2236" spans="1:6" s="235" customFormat="1" ht="14.25" customHeight="1">
      <c r="A2236" s="577" t="s">
        <v>256</v>
      </c>
      <c r="B2236" s="577" t="s">
        <v>399</v>
      </c>
      <c r="C2236" s="577" t="s">
        <v>400</v>
      </c>
      <c r="D2236" s="643" t="s">
        <v>256</v>
      </c>
      <c r="E2236" s="643">
        <v>1265.28</v>
      </c>
      <c r="F2236" s="644" t="s">
        <v>256</v>
      </c>
    </row>
    <row r="2237" spans="1:6" s="235" customFormat="1" ht="14.25" customHeight="1">
      <c r="A2237" s="575" t="s">
        <v>256</v>
      </c>
      <c r="B2237" s="575" t="s">
        <v>405</v>
      </c>
      <c r="C2237" s="575" t="s">
        <v>406</v>
      </c>
      <c r="D2237" s="641">
        <v>680</v>
      </c>
      <c r="E2237" s="641">
        <v>569</v>
      </c>
      <c r="F2237" s="642">
        <v>83.68</v>
      </c>
    </row>
    <row r="2238" spans="1:6" s="235" customFormat="1" ht="14.25" customHeight="1">
      <c r="A2238" s="577" t="s">
        <v>256</v>
      </c>
      <c r="B2238" s="577" t="s">
        <v>407</v>
      </c>
      <c r="C2238" s="577" t="s">
        <v>408</v>
      </c>
      <c r="D2238" s="643" t="s">
        <v>256</v>
      </c>
      <c r="E2238" s="643">
        <v>569</v>
      </c>
      <c r="F2238" s="644" t="s">
        <v>256</v>
      </c>
    </row>
    <row r="2239" spans="1:6" s="235" customFormat="1" ht="14.25" customHeight="1">
      <c r="A2239" s="575" t="s">
        <v>256</v>
      </c>
      <c r="B2239" s="575" t="s">
        <v>415</v>
      </c>
      <c r="C2239" s="575" t="s">
        <v>416</v>
      </c>
      <c r="D2239" s="641">
        <v>1000</v>
      </c>
      <c r="E2239" s="641">
        <v>999.98</v>
      </c>
      <c r="F2239" s="642">
        <v>100</v>
      </c>
    </row>
    <row r="2240" spans="1:6" s="235" customFormat="1" ht="14.25" customHeight="1">
      <c r="A2240" s="577" t="s">
        <v>256</v>
      </c>
      <c r="B2240" s="577" t="s">
        <v>417</v>
      </c>
      <c r="C2240" s="577" t="s">
        <v>418</v>
      </c>
      <c r="D2240" s="643" t="s">
        <v>256</v>
      </c>
      <c r="E2240" s="643">
        <v>999.98</v>
      </c>
      <c r="F2240" s="644" t="s">
        <v>256</v>
      </c>
    </row>
    <row r="2241" spans="1:6" s="235" customFormat="1" ht="14.25" customHeight="1">
      <c r="A2241" s="575" t="s">
        <v>256</v>
      </c>
      <c r="B2241" s="575" t="s">
        <v>429</v>
      </c>
      <c r="C2241" s="575" t="s">
        <v>430</v>
      </c>
      <c r="D2241" s="641">
        <v>2000</v>
      </c>
      <c r="E2241" s="641">
        <v>1321.64</v>
      </c>
      <c r="F2241" s="642">
        <v>66.08</v>
      </c>
    </row>
    <row r="2242" spans="1:6" s="235" customFormat="1" ht="14.25" customHeight="1">
      <c r="A2242" s="577" t="s">
        <v>256</v>
      </c>
      <c r="B2242" s="577" t="s">
        <v>431</v>
      </c>
      <c r="C2242" s="577" t="s">
        <v>432</v>
      </c>
      <c r="D2242" s="643" t="s">
        <v>256</v>
      </c>
      <c r="E2242" s="643">
        <v>1321.64</v>
      </c>
      <c r="F2242" s="644" t="s">
        <v>256</v>
      </c>
    </row>
    <row r="2243" spans="1:6" s="235" customFormat="1" ht="14.25" customHeight="1">
      <c r="A2243" s="577"/>
      <c r="B2243" s="577"/>
      <c r="C2243" s="577"/>
      <c r="D2243" s="643"/>
      <c r="E2243" s="643"/>
      <c r="F2243" s="644"/>
    </row>
    <row r="2244" spans="1:6" s="235" customFormat="1" ht="14.25" customHeight="1">
      <c r="A2244" s="575" t="s">
        <v>256</v>
      </c>
      <c r="B2244" s="679" t="s">
        <v>1489</v>
      </c>
      <c r="C2244" s="680"/>
      <c r="D2244" s="641">
        <v>1982328</v>
      </c>
      <c r="E2244" s="641">
        <v>1506921.36</v>
      </c>
      <c r="F2244" s="642">
        <v>76.02</v>
      </c>
    </row>
    <row r="2245" spans="1:6" s="235" customFormat="1" ht="14.25" customHeight="1">
      <c r="A2245" s="647" t="s">
        <v>256</v>
      </c>
      <c r="B2245" s="677" t="s">
        <v>942</v>
      </c>
      <c r="C2245" s="678"/>
      <c r="D2245" s="648">
        <v>301033</v>
      </c>
      <c r="E2245" s="648">
        <v>207255.26</v>
      </c>
      <c r="F2245" s="649">
        <v>68.85</v>
      </c>
    </row>
    <row r="2246" spans="1:6" s="235" customFormat="1" ht="14.25" customHeight="1">
      <c r="A2246" s="647" t="s">
        <v>256</v>
      </c>
      <c r="B2246" s="677" t="s">
        <v>943</v>
      </c>
      <c r="C2246" s="678"/>
      <c r="D2246" s="648">
        <v>301033</v>
      </c>
      <c r="E2246" s="648">
        <v>207255.26</v>
      </c>
      <c r="F2246" s="649">
        <v>68.85</v>
      </c>
    </row>
    <row r="2247" spans="1:6" s="235" customFormat="1" ht="14.25" customHeight="1">
      <c r="A2247" s="647" t="s">
        <v>256</v>
      </c>
      <c r="B2247" s="677" t="s">
        <v>1069</v>
      </c>
      <c r="C2247" s="678"/>
      <c r="D2247" s="648">
        <v>2000</v>
      </c>
      <c r="E2247" s="648">
        <v>0</v>
      </c>
      <c r="F2247" s="649">
        <v>0</v>
      </c>
    </row>
    <row r="2248" spans="1:6" s="235" customFormat="1" ht="14.25" customHeight="1">
      <c r="A2248" s="647" t="s">
        <v>256</v>
      </c>
      <c r="B2248" s="677" t="s">
        <v>1070</v>
      </c>
      <c r="C2248" s="678"/>
      <c r="D2248" s="648">
        <v>2000</v>
      </c>
      <c r="E2248" s="648">
        <v>0</v>
      </c>
      <c r="F2248" s="649">
        <v>0</v>
      </c>
    </row>
    <row r="2249" spans="1:6" s="235" customFormat="1" ht="14.25" customHeight="1">
      <c r="A2249" s="647" t="s">
        <v>256</v>
      </c>
      <c r="B2249" s="677" t="s">
        <v>944</v>
      </c>
      <c r="C2249" s="678"/>
      <c r="D2249" s="648">
        <v>843880</v>
      </c>
      <c r="E2249" s="648">
        <v>598020.05</v>
      </c>
      <c r="F2249" s="649">
        <v>70.87</v>
      </c>
    </row>
    <row r="2250" spans="1:6" s="235" customFormat="1" ht="14.25" customHeight="1">
      <c r="A2250" s="647" t="s">
        <v>256</v>
      </c>
      <c r="B2250" s="677" t="s">
        <v>1072</v>
      </c>
      <c r="C2250" s="678"/>
      <c r="D2250" s="648">
        <v>843880</v>
      </c>
      <c r="E2250" s="648">
        <v>598020.05</v>
      </c>
      <c r="F2250" s="649">
        <v>70.87</v>
      </c>
    </row>
    <row r="2251" spans="1:6" s="235" customFormat="1" ht="14.25" customHeight="1">
      <c r="A2251" s="647" t="s">
        <v>256</v>
      </c>
      <c r="B2251" s="677" t="s">
        <v>949</v>
      </c>
      <c r="C2251" s="678"/>
      <c r="D2251" s="648">
        <v>823415</v>
      </c>
      <c r="E2251" s="648">
        <v>701646.05</v>
      </c>
      <c r="F2251" s="649">
        <v>85.21</v>
      </c>
    </row>
    <row r="2252" spans="1:6" s="235" customFormat="1" ht="14.25" customHeight="1">
      <c r="A2252" s="647" t="s">
        <v>256</v>
      </c>
      <c r="B2252" s="677" t="s">
        <v>1073</v>
      </c>
      <c r="C2252" s="678"/>
      <c r="D2252" s="648">
        <v>484133</v>
      </c>
      <c r="E2252" s="648">
        <v>484132.14</v>
      </c>
      <c r="F2252" s="649">
        <v>100</v>
      </c>
    </row>
    <row r="2253" spans="1:6" s="235" customFormat="1" ht="14.25" customHeight="1">
      <c r="A2253" s="647" t="s">
        <v>256</v>
      </c>
      <c r="B2253" s="677" t="s">
        <v>1089</v>
      </c>
      <c r="C2253" s="678"/>
      <c r="D2253" s="648">
        <v>20898</v>
      </c>
      <c r="E2253" s="648">
        <v>5842</v>
      </c>
      <c r="F2253" s="649">
        <v>27.95</v>
      </c>
    </row>
    <row r="2254" spans="1:6" s="235" customFormat="1" ht="14.25" customHeight="1">
      <c r="A2254" s="647" t="s">
        <v>256</v>
      </c>
      <c r="B2254" s="677" t="s">
        <v>1090</v>
      </c>
      <c r="C2254" s="678"/>
      <c r="D2254" s="648">
        <v>7500</v>
      </c>
      <c r="E2254" s="648">
        <v>7500</v>
      </c>
      <c r="F2254" s="649">
        <v>100</v>
      </c>
    </row>
    <row r="2255" spans="1:6" s="235" customFormat="1" ht="14.25" customHeight="1">
      <c r="A2255" s="647" t="s">
        <v>256</v>
      </c>
      <c r="B2255" s="677" t="s">
        <v>1074</v>
      </c>
      <c r="C2255" s="678"/>
      <c r="D2255" s="648">
        <v>195750</v>
      </c>
      <c r="E2255" s="648">
        <v>92795.9</v>
      </c>
      <c r="F2255" s="649">
        <v>47.41</v>
      </c>
    </row>
    <row r="2256" spans="1:6" s="235" customFormat="1" ht="14.25" customHeight="1">
      <c r="A2256" s="647" t="s">
        <v>256</v>
      </c>
      <c r="B2256" s="677" t="s">
        <v>1226</v>
      </c>
      <c r="C2256" s="678"/>
      <c r="D2256" s="648">
        <v>115134</v>
      </c>
      <c r="E2256" s="648">
        <v>111376.01</v>
      </c>
      <c r="F2256" s="649">
        <v>96.74</v>
      </c>
    </row>
    <row r="2257" spans="1:6" s="237" customFormat="1" ht="14.25" customHeight="1">
      <c r="A2257" s="647" t="s">
        <v>256</v>
      </c>
      <c r="B2257" s="677" t="s">
        <v>951</v>
      </c>
      <c r="C2257" s="678"/>
      <c r="D2257" s="648">
        <v>12000</v>
      </c>
      <c r="E2257" s="648">
        <v>0</v>
      </c>
      <c r="F2257" s="649">
        <v>0</v>
      </c>
    </row>
    <row r="2258" spans="1:6" s="235" customFormat="1" ht="14.25" customHeight="1">
      <c r="A2258" s="647" t="s">
        <v>256</v>
      </c>
      <c r="B2258" s="677" t="s">
        <v>1215</v>
      </c>
      <c r="C2258" s="678"/>
      <c r="D2258" s="648">
        <v>12000</v>
      </c>
      <c r="E2258" s="648">
        <v>0</v>
      </c>
      <c r="F2258" s="649">
        <v>0</v>
      </c>
    </row>
    <row r="2259" spans="1:6" s="235" customFormat="1" ht="14.25" customHeight="1">
      <c r="A2259" s="575" t="s">
        <v>256</v>
      </c>
      <c r="B2259" s="575" t="s">
        <v>1106</v>
      </c>
      <c r="C2259" s="575" t="s">
        <v>1107</v>
      </c>
      <c r="D2259" s="641">
        <v>1982328</v>
      </c>
      <c r="E2259" s="641">
        <v>1506921.36</v>
      </c>
      <c r="F2259" s="642">
        <v>76.02</v>
      </c>
    </row>
    <row r="2260" spans="1:6" s="235" customFormat="1" ht="14.25" customHeight="1">
      <c r="A2260" s="575" t="s">
        <v>1123</v>
      </c>
      <c r="B2260" s="575" t="s">
        <v>956</v>
      </c>
      <c r="C2260" s="575" t="s">
        <v>1227</v>
      </c>
      <c r="D2260" s="641">
        <v>316133</v>
      </c>
      <c r="E2260" s="641">
        <v>316132.14</v>
      </c>
      <c r="F2260" s="642">
        <v>100</v>
      </c>
    </row>
    <row r="2261" spans="1:6" s="235" customFormat="1" ht="14.25" customHeight="1">
      <c r="A2261" s="575" t="s">
        <v>256</v>
      </c>
      <c r="B2261" s="679" t="s">
        <v>949</v>
      </c>
      <c r="C2261" s="680"/>
      <c r="D2261" s="641">
        <v>316133</v>
      </c>
      <c r="E2261" s="641">
        <v>316132.14</v>
      </c>
      <c r="F2261" s="642">
        <v>100</v>
      </c>
    </row>
    <row r="2262" spans="1:6" s="235" customFormat="1" ht="14.25" customHeight="1">
      <c r="A2262" s="575" t="s">
        <v>256</v>
      </c>
      <c r="B2262" s="679" t="s">
        <v>1073</v>
      </c>
      <c r="C2262" s="680"/>
      <c r="D2262" s="641">
        <v>316133</v>
      </c>
      <c r="E2262" s="641">
        <v>316132.14</v>
      </c>
      <c r="F2262" s="642">
        <v>100</v>
      </c>
    </row>
    <row r="2263" spans="1:6" s="235" customFormat="1" ht="14.25" customHeight="1">
      <c r="A2263" s="575" t="s">
        <v>256</v>
      </c>
      <c r="B2263" s="575" t="s">
        <v>405</v>
      </c>
      <c r="C2263" s="575" t="s">
        <v>406</v>
      </c>
      <c r="D2263" s="641">
        <v>109375</v>
      </c>
      <c r="E2263" s="641">
        <v>109375</v>
      </c>
      <c r="F2263" s="642">
        <v>100</v>
      </c>
    </row>
    <row r="2264" spans="1:6" s="235" customFormat="1" ht="14.25" customHeight="1">
      <c r="A2264" s="577" t="s">
        <v>256</v>
      </c>
      <c r="B2264" s="577" t="s">
        <v>407</v>
      </c>
      <c r="C2264" s="577" t="s">
        <v>408</v>
      </c>
      <c r="D2264" s="643" t="s">
        <v>256</v>
      </c>
      <c r="E2264" s="643">
        <v>106875</v>
      </c>
      <c r="F2264" s="644" t="s">
        <v>256</v>
      </c>
    </row>
    <row r="2265" spans="1:6" s="235" customFormat="1" ht="14.25" customHeight="1">
      <c r="A2265" s="577" t="s">
        <v>256</v>
      </c>
      <c r="B2265" s="577" t="s">
        <v>411</v>
      </c>
      <c r="C2265" s="577" t="s">
        <v>412</v>
      </c>
      <c r="D2265" s="643" t="s">
        <v>256</v>
      </c>
      <c r="E2265" s="643">
        <v>2500</v>
      </c>
      <c r="F2265" s="644" t="s">
        <v>256</v>
      </c>
    </row>
    <row r="2266" spans="1:6" s="235" customFormat="1" ht="14.25" customHeight="1">
      <c r="A2266" s="575" t="s">
        <v>256</v>
      </c>
      <c r="B2266" s="575" t="s">
        <v>415</v>
      </c>
      <c r="C2266" s="575" t="s">
        <v>416</v>
      </c>
      <c r="D2266" s="641">
        <v>13000</v>
      </c>
      <c r="E2266" s="641">
        <v>13000</v>
      </c>
      <c r="F2266" s="642">
        <v>100</v>
      </c>
    </row>
    <row r="2267" spans="1:6" s="235" customFormat="1" ht="14.25" customHeight="1">
      <c r="A2267" s="577" t="s">
        <v>256</v>
      </c>
      <c r="B2267" s="577" t="s">
        <v>417</v>
      </c>
      <c r="C2267" s="577" t="s">
        <v>418</v>
      </c>
      <c r="D2267" s="643" t="s">
        <v>256</v>
      </c>
      <c r="E2267" s="643">
        <v>13000</v>
      </c>
      <c r="F2267" s="644" t="s">
        <v>256</v>
      </c>
    </row>
    <row r="2268" spans="1:6" s="235" customFormat="1" ht="14.25" customHeight="1">
      <c r="A2268" s="575" t="s">
        <v>256</v>
      </c>
      <c r="B2268" s="575" t="s">
        <v>429</v>
      </c>
      <c r="C2268" s="575" t="s">
        <v>430</v>
      </c>
      <c r="D2268" s="641">
        <v>152831</v>
      </c>
      <c r="E2268" s="641">
        <v>152830.14</v>
      </c>
      <c r="F2268" s="642">
        <v>100</v>
      </c>
    </row>
    <row r="2269" spans="1:6" s="235" customFormat="1" ht="14.25" customHeight="1">
      <c r="A2269" s="577" t="s">
        <v>256</v>
      </c>
      <c r="B2269" s="577" t="s">
        <v>431</v>
      </c>
      <c r="C2269" s="577" t="s">
        <v>432</v>
      </c>
      <c r="D2269" s="643" t="s">
        <v>256</v>
      </c>
      <c r="E2269" s="643">
        <v>43000</v>
      </c>
      <c r="F2269" s="644" t="s">
        <v>256</v>
      </c>
    </row>
    <row r="2270" spans="1:6" s="235" customFormat="1" ht="14.25" customHeight="1">
      <c r="A2270" s="577" t="s">
        <v>256</v>
      </c>
      <c r="B2270" s="577" t="s">
        <v>433</v>
      </c>
      <c r="C2270" s="577" t="s">
        <v>434</v>
      </c>
      <c r="D2270" s="643" t="s">
        <v>256</v>
      </c>
      <c r="E2270" s="643">
        <v>73642.14</v>
      </c>
      <c r="F2270" s="644" t="s">
        <v>256</v>
      </c>
    </row>
    <row r="2271" spans="1:6" s="235" customFormat="1" ht="14.25" customHeight="1">
      <c r="A2271" s="577" t="s">
        <v>256</v>
      </c>
      <c r="B2271" s="577" t="s">
        <v>437</v>
      </c>
      <c r="C2271" s="577" t="s">
        <v>438</v>
      </c>
      <c r="D2271" s="643" t="s">
        <v>256</v>
      </c>
      <c r="E2271" s="643">
        <v>11000</v>
      </c>
      <c r="F2271" s="644" t="s">
        <v>256</v>
      </c>
    </row>
    <row r="2272" spans="1:6" s="235" customFormat="1" ht="14.25" customHeight="1">
      <c r="A2272" s="577" t="s">
        <v>256</v>
      </c>
      <c r="B2272" s="577" t="s">
        <v>445</v>
      </c>
      <c r="C2272" s="577" t="s">
        <v>446</v>
      </c>
      <c r="D2272" s="643" t="s">
        <v>256</v>
      </c>
      <c r="E2272" s="643">
        <v>25188</v>
      </c>
      <c r="F2272" s="644" t="s">
        <v>256</v>
      </c>
    </row>
    <row r="2273" spans="1:6" s="237" customFormat="1" ht="14.25" customHeight="1">
      <c r="A2273" s="575" t="s">
        <v>256</v>
      </c>
      <c r="B2273" s="575" t="s">
        <v>449</v>
      </c>
      <c r="C2273" s="575" t="s">
        <v>450</v>
      </c>
      <c r="D2273" s="641">
        <v>15000</v>
      </c>
      <c r="E2273" s="641">
        <v>15000</v>
      </c>
      <c r="F2273" s="642">
        <v>100</v>
      </c>
    </row>
    <row r="2274" spans="1:6" s="237" customFormat="1" ht="14.25" customHeight="1">
      <c r="A2274" s="577" t="s">
        <v>256</v>
      </c>
      <c r="B2274" s="577" t="s">
        <v>451</v>
      </c>
      <c r="C2274" s="577" t="s">
        <v>450</v>
      </c>
      <c r="D2274" s="643" t="s">
        <v>256</v>
      </c>
      <c r="E2274" s="643">
        <v>15000</v>
      </c>
      <c r="F2274" s="644" t="s">
        <v>256</v>
      </c>
    </row>
    <row r="2275" spans="1:6" s="237" customFormat="1" ht="14.25" customHeight="1">
      <c r="A2275" s="575" t="s">
        <v>256</v>
      </c>
      <c r="B2275" s="575" t="s">
        <v>452</v>
      </c>
      <c r="C2275" s="575" t="s">
        <v>453</v>
      </c>
      <c r="D2275" s="641">
        <v>25927</v>
      </c>
      <c r="E2275" s="641">
        <v>25927</v>
      </c>
      <c r="F2275" s="642">
        <v>100</v>
      </c>
    </row>
    <row r="2276" spans="1:6" s="237" customFormat="1" ht="14.25" customHeight="1">
      <c r="A2276" s="577" t="s">
        <v>256</v>
      </c>
      <c r="B2276" s="577" t="s">
        <v>456</v>
      </c>
      <c r="C2276" s="577" t="s">
        <v>457</v>
      </c>
      <c r="D2276" s="643" t="s">
        <v>256</v>
      </c>
      <c r="E2276" s="643">
        <v>18926.85</v>
      </c>
      <c r="F2276" s="644" t="s">
        <v>256</v>
      </c>
    </row>
    <row r="2277" spans="1:6" s="237" customFormat="1" ht="14.25" customHeight="1">
      <c r="A2277" s="577" t="s">
        <v>256</v>
      </c>
      <c r="B2277" s="577" t="s">
        <v>460</v>
      </c>
      <c r="C2277" s="577" t="s">
        <v>113</v>
      </c>
      <c r="D2277" s="643" t="s">
        <v>256</v>
      </c>
      <c r="E2277" s="643">
        <v>7000.15</v>
      </c>
      <c r="F2277" s="644" t="s">
        <v>256</v>
      </c>
    </row>
    <row r="2278" spans="1:6" s="237" customFormat="1" ht="14.25" customHeight="1">
      <c r="A2278" s="575" t="s">
        <v>1123</v>
      </c>
      <c r="B2278" s="575" t="s">
        <v>1027</v>
      </c>
      <c r="C2278" s="575" t="s">
        <v>1239</v>
      </c>
      <c r="D2278" s="641">
        <v>1074331</v>
      </c>
      <c r="E2278" s="641">
        <v>651824.74</v>
      </c>
      <c r="F2278" s="642">
        <v>60.67</v>
      </c>
    </row>
    <row r="2279" spans="1:6" s="237" customFormat="1" ht="14.25" customHeight="1">
      <c r="A2279" s="575" t="s">
        <v>256</v>
      </c>
      <c r="B2279" s="679" t="s">
        <v>942</v>
      </c>
      <c r="C2279" s="680"/>
      <c r="D2279" s="641">
        <v>215733</v>
      </c>
      <c r="E2279" s="641">
        <v>121955.26</v>
      </c>
      <c r="F2279" s="642">
        <v>56.53</v>
      </c>
    </row>
    <row r="2280" spans="1:6" s="237" customFormat="1" ht="14.25" customHeight="1">
      <c r="A2280" s="575" t="s">
        <v>256</v>
      </c>
      <c r="B2280" s="679" t="s">
        <v>943</v>
      </c>
      <c r="C2280" s="680"/>
      <c r="D2280" s="641">
        <v>215733</v>
      </c>
      <c r="E2280" s="641">
        <v>121955.26</v>
      </c>
      <c r="F2280" s="642">
        <v>56.53</v>
      </c>
    </row>
    <row r="2281" spans="1:6" s="237" customFormat="1" ht="14.25" customHeight="1">
      <c r="A2281" s="575" t="s">
        <v>256</v>
      </c>
      <c r="B2281" s="575" t="s">
        <v>386</v>
      </c>
      <c r="C2281" s="575" t="s">
        <v>387</v>
      </c>
      <c r="D2281" s="641">
        <v>115293</v>
      </c>
      <c r="E2281" s="641">
        <v>54009.2</v>
      </c>
      <c r="F2281" s="642">
        <v>46.85</v>
      </c>
    </row>
    <row r="2282" spans="1:6" s="237" customFormat="1" ht="14.25" customHeight="1">
      <c r="A2282" s="577" t="s">
        <v>256</v>
      </c>
      <c r="B2282" s="577" t="s">
        <v>388</v>
      </c>
      <c r="C2282" s="577" t="s">
        <v>389</v>
      </c>
      <c r="D2282" s="643" t="s">
        <v>256</v>
      </c>
      <c r="E2282" s="643">
        <v>54009.2</v>
      </c>
      <c r="F2282" s="644" t="s">
        <v>256</v>
      </c>
    </row>
    <row r="2283" spans="1:6" s="237" customFormat="1" ht="14.25" customHeight="1">
      <c r="A2283" s="577" t="s">
        <v>256</v>
      </c>
      <c r="B2283" s="577" t="s">
        <v>826</v>
      </c>
      <c r="C2283" s="577" t="s">
        <v>827</v>
      </c>
      <c r="D2283" s="643" t="s">
        <v>256</v>
      </c>
      <c r="E2283" s="643">
        <v>0</v>
      </c>
      <c r="F2283" s="644" t="s">
        <v>256</v>
      </c>
    </row>
    <row r="2284" spans="1:6" s="237" customFormat="1" ht="14.25" customHeight="1">
      <c r="A2284" s="575" t="s">
        <v>256</v>
      </c>
      <c r="B2284" s="575" t="s">
        <v>392</v>
      </c>
      <c r="C2284" s="575" t="s">
        <v>393</v>
      </c>
      <c r="D2284" s="641">
        <v>4600</v>
      </c>
      <c r="E2284" s="641">
        <v>4250</v>
      </c>
      <c r="F2284" s="642">
        <v>92.39</v>
      </c>
    </row>
    <row r="2285" spans="1:6" s="237" customFormat="1" ht="14.25" customHeight="1">
      <c r="A2285" s="577" t="s">
        <v>256</v>
      </c>
      <c r="B2285" s="577" t="s">
        <v>394</v>
      </c>
      <c r="C2285" s="577" t="s">
        <v>393</v>
      </c>
      <c r="D2285" s="643" t="s">
        <v>256</v>
      </c>
      <c r="E2285" s="643">
        <v>4250</v>
      </c>
      <c r="F2285" s="644" t="s">
        <v>256</v>
      </c>
    </row>
    <row r="2286" spans="1:6" s="237" customFormat="1" ht="14.25" customHeight="1">
      <c r="A2286" s="575" t="s">
        <v>256</v>
      </c>
      <c r="B2286" s="575" t="s">
        <v>395</v>
      </c>
      <c r="C2286" s="575" t="s">
        <v>396</v>
      </c>
      <c r="D2286" s="641">
        <v>22490</v>
      </c>
      <c r="E2286" s="641">
        <v>8930.91</v>
      </c>
      <c r="F2286" s="642">
        <v>39.71</v>
      </c>
    </row>
    <row r="2287" spans="1:6" s="237" customFormat="1" ht="14.25" customHeight="1">
      <c r="A2287" s="577" t="s">
        <v>256</v>
      </c>
      <c r="B2287" s="577" t="s">
        <v>399</v>
      </c>
      <c r="C2287" s="577" t="s">
        <v>400</v>
      </c>
      <c r="D2287" s="643" t="s">
        <v>256</v>
      </c>
      <c r="E2287" s="643">
        <v>8883.94</v>
      </c>
      <c r="F2287" s="644" t="s">
        <v>256</v>
      </c>
    </row>
    <row r="2288" spans="1:6" s="237" customFormat="1" ht="14.25" customHeight="1">
      <c r="A2288" s="577" t="s">
        <v>256</v>
      </c>
      <c r="B2288" s="577" t="s">
        <v>401</v>
      </c>
      <c r="C2288" s="577" t="s">
        <v>402</v>
      </c>
      <c r="D2288" s="643" t="s">
        <v>256</v>
      </c>
      <c r="E2288" s="643">
        <v>46.97</v>
      </c>
      <c r="F2288" s="644" t="s">
        <v>256</v>
      </c>
    </row>
    <row r="2289" spans="1:6" s="237" customFormat="1" ht="14.25" customHeight="1">
      <c r="A2289" s="575" t="s">
        <v>256</v>
      </c>
      <c r="B2289" s="575" t="s">
        <v>405</v>
      </c>
      <c r="C2289" s="575" t="s">
        <v>406</v>
      </c>
      <c r="D2289" s="641">
        <v>15850</v>
      </c>
      <c r="E2289" s="641">
        <v>1058.4</v>
      </c>
      <c r="F2289" s="642">
        <v>6.68</v>
      </c>
    </row>
    <row r="2290" spans="1:6" s="237" customFormat="1" ht="14.25" customHeight="1">
      <c r="A2290" s="577" t="s">
        <v>256</v>
      </c>
      <c r="B2290" s="577" t="s">
        <v>409</v>
      </c>
      <c r="C2290" s="577" t="s">
        <v>410</v>
      </c>
      <c r="D2290" s="643" t="s">
        <v>256</v>
      </c>
      <c r="E2290" s="643">
        <v>1058.4</v>
      </c>
      <c r="F2290" s="644" t="s">
        <v>256</v>
      </c>
    </row>
    <row r="2291" spans="1:6" s="235" customFormat="1" ht="14.25" customHeight="1">
      <c r="A2291" s="575" t="s">
        <v>256</v>
      </c>
      <c r="B2291" s="575" t="s">
        <v>415</v>
      </c>
      <c r="C2291" s="575" t="s">
        <v>416</v>
      </c>
      <c r="D2291" s="641">
        <v>10000</v>
      </c>
      <c r="E2291" s="641">
        <v>10000</v>
      </c>
      <c r="F2291" s="642">
        <v>100</v>
      </c>
    </row>
    <row r="2292" spans="1:6" s="235" customFormat="1" ht="14.25" customHeight="1">
      <c r="A2292" s="577" t="s">
        <v>256</v>
      </c>
      <c r="B2292" s="577" t="s">
        <v>421</v>
      </c>
      <c r="C2292" s="577" t="s">
        <v>422</v>
      </c>
      <c r="D2292" s="643" t="s">
        <v>256</v>
      </c>
      <c r="E2292" s="643">
        <v>10000</v>
      </c>
      <c r="F2292" s="644" t="s">
        <v>256</v>
      </c>
    </row>
    <row r="2293" spans="1:6" s="235" customFormat="1" ht="14.25" customHeight="1">
      <c r="A2293" s="575" t="s">
        <v>256</v>
      </c>
      <c r="B2293" s="575" t="s">
        <v>429</v>
      </c>
      <c r="C2293" s="575" t="s">
        <v>430</v>
      </c>
      <c r="D2293" s="641">
        <v>21000</v>
      </c>
      <c r="E2293" s="641">
        <v>20850</v>
      </c>
      <c r="F2293" s="642">
        <v>99.29</v>
      </c>
    </row>
    <row r="2294" spans="1:6" s="235" customFormat="1" ht="14.25" customHeight="1">
      <c r="A2294" s="577" t="s">
        <v>256</v>
      </c>
      <c r="B2294" s="577" t="s">
        <v>439</v>
      </c>
      <c r="C2294" s="577" t="s">
        <v>440</v>
      </c>
      <c r="D2294" s="643" t="s">
        <v>256</v>
      </c>
      <c r="E2294" s="643">
        <v>20850</v>
      </c>
      <c r="F2294" s="644" t="s">
        <v>256</v>
      </c>
    </row>
    <row r="2295" spans="1:6" s="235" customFormat="1" ht="14.25" customHeight="1">
      <c r="A2295" s="575" t="s">
        <v>256</v>
      </c>
      <c r="B2295" s="575" t="s">
        <v>452</v>
      </c>
      <c r="C2295" s="575" t="s">
        <v>453</v>
      </c>
      <c r="D2295" s="641">
        <v>26500</v>
      </c>
      <c r="E2295" s="641">
        <v>22856.75</v>
      </c>
      <c r="F2295" s="642">
        <v>86.25</v>
      </c>
    </row>
    <row r="2296" spans="1:6" s="235" customFormat="1" ht="14.25" customHeight="1">
      <c r="A2296" s="577" t="s">
        <v>256</v>
      </c>
      <c r="B2296" s="577" t="s">
        <v>454</v>
      </c>
      <c r="C2296" s="577" t="s">
        <v>455</v>
      </c>
      <c r="D2296" s="643" t="s">
        <v>256</v>
      </c>
      <c r="E2296" s="643">
        <v>22856.75</v>
      </c>
      <c r="F2296" s="644" t="s">
        <v>256</v>
      </c>
    </row>
    <row r="2297" spans="1:6" s="235" customFormat="1" ht="14.25" customHeight="1">
      <c r="A2297" s="575" t="s">
        <v>256</v>
      </c>
      <c r="B2297" s="679" t="s">
        <v>1069</v>
      </c>
      <c r="C2297" s="680"/>
      <c r="D2297" s="641">
        <v>2000</v>
      </c>
      <c r="E2297" s="641">
        <v>0</v>
      </c>
      <c r="F2297" s="642">
        <v>0</v>
      </c>
    </row>
    <row r="2298" spans="1:6" s="235" customFormat="1" ht="14.25" customHeight="1">
      <c r="A2298" s="575" t="s">
        <v>256</v>
      </c>
      <c r="B2298" s="679" t="s">
        <v>1070</v>
      </c>
      <c r="C2298" s="680"/>
      <c r="D2298" s="641">
        <v>2000</v>
      </c>
      <c r="E2298" s="641">
        <v>0</v>
      </c>
      <c r="F2298" s="642">
        <v>0</v>
      </c>
    </row>
    <row r="2299" spans="1:6" s="235" customFormat="1" ht="14.25" customHeight="1">
      <c r="A2299" s="575" t="s">
        <v>256</v>
      </c>
      <c r="B2299" s="575" t="s">
        <v>415</v>
      </c>
      <c r="C2299" s="575" t="s">
        <v>416</v>
      </c>
      <c r="D2299" s="641">
        <v>1000</v>
      </c>
      <c r="E2299" s="641">
        <v>0</v>
      </c>
      <c r="F2299" s="642">
        <v>0</v>
      </c>
    </row>
    <row r="2300" spans="1:6" s="235" customFormat="1" ht="14.25" customHeight="1">
      <c r="A2300" s="577" t="s">
        <v>256</v>
      </c>
      <c r="B2300" s="577" t="s">
        <v>423</v>
      </c>
      <c r="C2300" s="577" t="s">
        <v>424</v>
      </c>
      <c r="D2300" s="643" t="s">
        <v>256</v>
      </c>
      <c r="E2300" s="643">
        <v>0</v>
      </c>
      <c r="F2300" s="644" t="s">
        <v>256</v>
      </c>
    </row>
    <row r="2301" spans="1:6" s="235" customFormat="1" ht="14.25" customHeight="1">
      <c r="A2301" s="575" t="s">
        <v>256</v>
      </c>
      <c r="B2301" s="575" t="s">
        <v>429</v>
      </c>
      <c r="C2301" s="575" t="s">
        <v>430</v>
      </c>
      <c r="D2301" s="641">
        <v>1000</v>
      </c>
      <c r="E2301" s="641">
        <v>0</v>
      </c>
      <c r="F2301" s="642">
        <v>0</v>
      </c>
    </row>
    <row r="2302" spans="1:6" s="235" customFormat="1" ht="14.25" customHeight="1">
      <c r="A2302" s="577" t="s">
        <v>256</v>
      </c>
      <c r="B2302" s="577" t="s">
        <v>443</v>
      </c>
      <c r="C2302" s="577" t="s">
        <v>444</v>
      </c>
      <c r="D2302" s="643" t="s">
        <v>256</v>
      </c>
      <c r="E2302" s="643">
        <v>0</v>
      </c>
      <c r="F2302" s="644" t="s">
        <v>256</v>
      </c>
    </row>
    <row r="2303" spans="1:6" s="235" customFormat="1" ht="14.25" customHeight="1">
      <c r="A2303" s="575" t="s">
        <v>256</v>
      </c>
      <c r="B2303" s="679" t="s">
        <v>944</v>
      </c>
      <c r="C2303" s="680"/>
      <c r="D2303" s="641">
        <v>721500</v>
      </c>
      <c r="E2303" s="641">
        <v>522777.48</v>
      </c>
      <c r="F2303" s="642">
        <v>72.46</v>
      </c>
    </row>
    <row r="2304" spans="1:6" s="235" customFormat="1" ht="14.25" customHeight="1">
      <c r="A2304" s="575" t="s">
        <v>256</v>
      </c>
      <c r="B2304" s="679" t="s">
        <v>1072</v>
      </c>
      <c r="C2304" s="680"/>
      <c r="D2304" s="641">
        <v>721500</v>
      </c>
      <c r="E2304" s="641">
        <v>522777.48</v>
      </c>
      <c r="F2304" s="642">
        <v>72.46</v>
      </c>
    </row>
    <row r="2305" spans="1:6" s="235" customFormat="1" ht="14.25" customHeight="1">
      <c r="A2305" s="575" t="s">
        <v>256</v>
      </c>
      <c r="B2305" s="575" t="s">
        <v>405</v>
      </c>
      <c r="C2305" s="575" t="s">
        <v>406</v>
      </c>
      <c r="D2305" s="641">
        <v>163000</v>
      </c>
      <c r="E2305" s="641">
        <v>161165.35</v>
      </c>
      <c r="F2305" s="642">
        <v>98.87</v>
      </c>
    </row>
    <row r="2306" spans="1:6" s="235" customFormat="1" ht="14.25" customHeight="1">
      <c r="A2306" s="577" t="s">
        <v>256</v>
      </c>
      <c r="B2306" s="577" t="s">
        <v>407</v>
      </c>
      <c r="C2306" s="577" t="s">
        <v>408</v>
      </c>
      <c r="D2306" s="643" t="s">
        <v>256</v>
      </c>
      <c r="E2306" s="643">
        <v>150990.35</v>
      </c>
      <c r="F2306" s="644" t="s">
        <v>256</v>
      </c>
    </row>
    <row r="2307" spans="1:6" s="235" customFormat="1" ht="14.25" customHeight="1">
      <c r="A2307" s="577" t="s">
        <v>256</v>
      </c>
      <c r="B2307" s="577" t="s">
        <v>411</v>
      </c>
      <c r="C2307" s="577" t="s">
        <v>412</v>
      </c>
      <c r="D2307" s="643" t="s">
        <v>256</v>
      </c>
      <c r="E2307" s="643">
        <v>9837</v>
      </c>
      <c r="F2307" s="644" t="s">
        <v>256</v>
      </c>
    </row>
    <row r="2308" spans="1:6" s="235" customFormat="1" ht="14.25" customHeight="1">
      <c r="A2308" s="577" t="s">
        <v>256</v>
      </c>
      <c r="B2308" s="577" t="s">
        <v>413</v>
      </c>
      <c r="C2308" s="577" t="s">
        <v>414</v>
      </c>
      <c r="D2308" s="643" t="s">
        <v>256</v>
      </c>
      <c r="E2308" s="643">
        <v>338</v>
      </c>
      <c r="F2308" s="644" t="s">
        <v>256</v>
      </c>
    </row>
    <row r="2309" spans="1:6" s="235" customFormat="1" ht="14.25" customHeight="1">
      <c r="A2309" s="575" t="s">
        <v>256</v>
      </c>
      <c r="B2309" s="575" t="s">
        <v>415</v>
      </c>
      <c r="C2309" s="575" t="s">
        <v>416</v>
      </c>
      <c r="D2309" s="641">
        <v>148000</v>
      </c>
      <c r="E2309" s="641">
        <v>107701.99</v>
      </c>
      <c r="F2309" s="642">
        <v>72.77</v>
      </c>
    </row>
    <row r="2310" spans="1:6" s="235" customFormat="1" ht="14.25" customHeight="1">
      <c r="A2310" s="577" t="s">
        <v>256</v>
      </c>
      <c r="B2310" s="577" t="s">
        <v>417</v>
      </c>
      <c r="C2310" s="577" t="s">
        <v>418</v>
      </c>
      <c r="D2310" s="643" t="s">
        <v>256</v>
      </c>
      <c r="E2310" s="643">
        <v>27852.23</v>
      </c>
      <c r="F2310" s="644" t="s">
        <v>256</v>
      </c>
    </row>
    <row r="2311" spans="1:6" s="235" customFormat="1" ht="14.25" customHeight="1">
      <c r="A2311" s="577" t="s">
        <v>256</v>
      </c>
      <c r="B2311" s="577" t="s">
        <v>419</v>
      </c>
      <c r="C2311" s="577" t="s">
        <v>420</v>
      </c>
      <c r="D2311" s="643" t="s">
        <v>256</v>
      </c>
      <c r="E2311" s="643">
        <v>5216.08</v>
      </c>
      <c r="F2311" s="644" t="s">
        <v>256</v>
      </c>
    </row>
    <row r="2312" spans="1:6" s="235" customFormat="1" ht="14.25" customHeight="1">
      <c r="A2312" s="577" t="s">
        <v>256</v>
      </c>
      <c r="B2312" s="577" t="s">
        <v>421</v>
      </c>
      <c r="C2312" s="577" t="s">
        <v>422</v>
      </c>
      <c r="D2312" s="643" t="s">
        <v>256</v>
      </c>
      <c r="E2312" s="643">
        <v>45671.53</v>
      </c>
      <c r="F2312" s="644" t="s">
        <v>256</v>
      </c>
    </row>
    <row r="2313" spans="1:6" s="235" customFormat="1" ht="14.25" customHeight="1">
      <c r="A2313" s="577" t="s">
        <v>256</v>
      </c>
      <c r="B2313" s="577" t="s">
        <v>423</v>
      </c>
      <c r="C2313" s="577" t="s">
        <v>424</v>
      </c>
      <c r="D2313" s="643" t="s">
        <v>256</v>
      </c>
      <c r="E2313" s="643">
        <v>8303.64</v>
      </c>
      <c r="F2313" s="644" t="s">
        <v>256</v>
      </c>
    </row>
    <row r="2314" spans="1:6" s="235" customFormat="1" ht="14.25" customHeight="1">
      <c r="A2314" s="577" t="s">
        <v>256</v>
      </c>
      <c r="B2314" s="577" t="s">
        <v>425</v>
      </c>
      <c r="C2314" s="577" t="s">
        <v>426</v>
      </c>
      <c r="D2314" s="643" t="s">
        <v>256</v>
      </c>
      <c r="E2314" s="643">
        <v>19579.01</v>
      </c>
      <c r="F2314" s="644" t="s">
        <v>256</v>
      </c>
    </row>
    <row r="2315" spans="1:6" s="235" customFormat="1" ht="14.25" customHeight="1">
      <c r="A2315" s="577" t="s">
        <v>256</v>
      </c>
      <c r="B2315" s="577" t="s">
        <v>427</v>
      </c>
      <c r="C2315" s="577" t="s">
        <v>428</v>
      </c>
      <c r="D2315" s="643" t="s">
        <v>256</v>
      </c>
      <c r="E2315" s="643">
        <v>1079.5</v>
      </c>
      <c r="F2315" s="644" t="s">
        <v>256</v>
      </c>
    </row>
    <row r="2316" spans="1:6" s="235" customFormat="1" ht="14.25" customHeight="1">
      <c r="A2316" s="575" t="s">
        <v>256</v>
      </c>
      <c r="B2316" s="575" t="s">
        <v>429</v>
      </c>
      <c r="C2316" s="575" t="s">
        <v>430</v>
      </c>
      <c r="D2316" s="641">
        <v>270500</v>
      </c>
      <c r="E2316" s="641">
        <v>146380.25</v>
      </c>
      <c r="F2316" s="642">
        <v>54.11</v>
      </c>
    </row>
    <row r="2317" spans="1:6" s="235" customFormat="1" ht="14.25" customHeight="1">
      <c r="A2317" s="577" t="s">
        <v>256</v>
      </c>
      <c r="B2317" s="577" t="s">
        <v>431</v>
      </c>
      <c r="C2317" s="577" t="s">
        <v>432</v>
      </c>
      <c r="D2317" s="643" t="s">
        <v>256</v>
      </c>
      <c r="E2317" s="643">
        <v>24986.66</v>
      </c>
      <c r="F2317" s="644" t="s">
        <v>256</v>
      </c>
    </row>
    <row r="2318" spans="1:6" s="235" customFormat="1" ht="14.25" customHeight="1">
      <c r="A2318" s="577" t="s">
        <v>256</v>
      </c>
      <c r="B2318" s="577" t="s">
        <v>433</v>
      </c>
      <c r="C2318" s="577" t="s">
        <v>434</v>
      </c>
      <c r="D2318" s="643" t="s">
        <v>256</v>
      </c>
      <c r="E2318" s="643">
        <v>430</v>
      </c>
      <c r="F2318" s="644" t="s">
        <v>256</v>
      </c>
    </row>
    <row r="2319" spans="1:6" s="235" customFormat="1" ht="14.25" customHeight="1">
      <c r="A2319" s="577" t="s">
        <v>256</v>
      </c>
      <c r="B2319" s="577" t="s">
        <v>437</v>
      </c>
      <c r="C2319" s="577" t="s">
        <v>438</v>
      </c>
      <c r="D2319" s="643" t="s">
        <v>256</v>
      </c>
      <c r="E2319" s="643">
        <v>879.82</v>
      </c>
      <c r="F2319" s="644" t="s">
        <v>256</v>
      </c>
    </row>
    <row r="2320" spans="1:6" s="235" customFormat="1" ht="14.25" customHeight="1">
      <c r="A2320" s="577" t="s">
        <v>256</v>
      </c>
      <c r="B2320" s="577" t="s">
        <v>439</v>
      </c>
      <c r="C2320" s="577" t="s">
        <v>440</v>
      </c>
      <c r="D2320" s="643" t="s">
        <v>256</v>
      </c>
      <c r="E2320" s="643">
        <v>13797</v>
      </c>
      <c r="F2320" s="644" t="s">
        <v>256</v>
      </c>
    </row>
    <row r="2321" spans="1:6" s="235" customFormat="1" ht="14.25" customHeight="1">
      <c r="A2321" s="577" t="s">
        <v>256</v>
      </c>
      <c r="B2321" s="577" t="s">
        <v>441</v>
      </c>
      <c r="C2321" s="577" t="s">
        <v>442</v>
      </c>
      <c r="D2321" s="643" t="s">
        <v>256</v>
      </c>
      <c r="E2321" s="643">
        <v>0</v>
      </c>
      <c r="F2321" s="644" t="s">
        <v>256</v>
      </c>
    </row>
    <row r="2322" spans="1:6" s="235" customFormat="1" ht="14.25" customHeight="1">
      <c r="A2322" s="577" t="s">
        <v>256</v>
      </c>
      <c r="B2322" s="577" t="s">
        <v>443</v>
      </c>
      <c r="C2322" s="577" t="s">
        <v>444</v>
      </c>
      <c r="D2322" s="643" t="s">
        <v>256</v>
      </c>
      <c r="E2322" s="643">
        <v>63991.21</v>
      </c>
      <c r="F2322" s="644" t="s">
        <v>256</v>
      </c>
    </row>
    <row r="2323" spans="1:6" s="235" customFormat="1" ht="14.25" customHeight="1">
      <c r="A2323" s="577" t="s">
        <v>256</v>
      </c>
      <c r="B2323" s="577" t="s">
        <v>445</v>
      </c>
      <c r="C2323" s="577" t="s">
        <v>446</v>
      </c>
      <c r="D2323" s="643" t="s">
        <v>256</v>
      </c>
      <c r="E2323" s="643">
        <v>20169.43</v>
      </c>
      <c r="F2323" s="644" t="s">
        <v>256</v>
      </c>
    </row>
    <row r="2324" spans="1:6" s="235" customFormat="1" ht="14.25" customHeight="1">
      <c r="A2324" s="577" t="s">
        <v>256</v>
      </c>
      <c r="B2324" s="577" t="s">
        <v>447</v>
      </c>
      <c r="C2324" s="577" t="s">
        <v>448</v>
      </c>
      <c r="D2324" s="643" t="s">
        <v>256</v>
      </c>
      <c r="E2324" s="643">
        <v>22126.13</v>
      </c>
      <c r="F2324" s="644" t="s">
        <v>256</v>
      </c>
    </row>
    <row r="2325" spans="1:6" s="235" customFormat="1" ht="14.25" customHeight="1">
      <c r="A2325" s="575" t="s">
        <v>256</v>
      </c>
      <c r="B2325" s="575" t="s">
        <v>449</v>
      </c>
      <c r="C2325" s="575" t="s">
        <v>450</v>
      </c>
      <c r="D2325" s="641">
        <v>55000</v>
      </c>
      <c r="E2325" s="641">
        <v>56032.43</v>
      </c>
      <c r="F2325" s="642">
        <v>101.88</v>
      </c>
    </row>
    <row r="2326" spans="1:6" s="235" customFormat="1" ht="14.25" customHeight="1">
      <c r="A2326" s="577" t="s">
        <v>256</v>
      </c>
      <c r="B2326" s="577" t="s">
        <v>451</v>
      </c>
      <c r="C2326" s="577" t="s">
        <v>450</v>
      </c>
      <c r="D2326" s="643" t="s">
        <v>256</v>
      </c>
      <c r="E2326" s="643">
        <v>56032.43</v>
      </c>
      <c r="F2326" s="644" t="s">
        <v>256</v>
      </c>
    </row>
    <row r="2327" spans="1:6" s="235" customFormat="1" ht="14.25" customHeight="1">
      <c r="A2327" s="575" t="s">
        <v>256</v>
      </c>
      <c r="B2327" s="575" t="s">
        <v>452</v>
      </c>
      <c r="C2327" s="575" t="s">
        <v>453</v>
      </c>
      <c r="D2327" s="641">
        <v>83500</v>
      </c>
      <c r="E2327" s="641">
        <v>51318.42</v>
      </c>
      <c r="F2327" s="642">
        <v>61.46</v>
      </c>
    </row>
    <row r="2328" spans="1:6" s="235" customFormat="1" ht="14.25" customHeight="1">
      <c r="A2328" s="577" t="s">
        <v>256</v>
      </c>
      <c r="B2328" s="577" t="s">
        <v>454</v>
      </c>
      <c r="C2328" s="577" t="s">
        <v>455</v>
      </c>
      <c r="D2328" s="643" t="s">
        <v>256</v>
      </c>
      <c r="E2328" s="643">
        <v>0</v>
      </c>
      <c r="F2328" s="644" t="s">
        <v>256</v>
      </c>
    </row>
    <row r="2329" spans="1:6" s="235" customFormat="1" ht="14.25" customHeight="1">
      <c r="A2329" s="577" t="s">
        <v>256</v>
      </c>
      <c r="B2329" s="577" t="s">
        <v>456</v>
      </c>
      <c r="C2329" s="577" t="s">
        <v>457</v>
      </c>
      <c r="D2329" s="643" t="s">
        <v>256</v>
      </c>
      <c r="E2329" s="643">
        <v>7351.98</v>
      </c>
      <c r="F2329" s="644" t="s">
        <v>256</v>
      </c>
    </row>
    <row r="2330" spans="1:6" s="235" customFormat="1" ht="14.25" customHeight="1">
      <c r="A2330" s="577" t="s">
        <v>256</v>
      </c>
      <c r="B2330" s="577" t="s">
        <v>458</v>
      </c>
      <c r="C2330" s="577" t="s">
        <v>459</v>
      </c>
      <c r="D2330" s="643" t="s">
        <v>256</v>
      </c>
      <c r="E2330" s="643">
        <v>26244.71</v>
      </c>
      <c r="F2330" s="644" t="s">
        <v>256</v>
      </c>
    </row>
    <row r="2331" spans="1:6" s="235" customFormat="1" ht="14.25" customHeight="1">
      <c r="A2331" s="577" t="s">
        <v>256</v>
      </c>
      <c r="B2331" s="577" t="s">
        <v>460</v>
      </c>
      <c r="C2331" s="577" t="s">
        <v>113</v>
      </c>
      <c r="D2331" s="643" t="s">
        <v>256</v>
      </c>
      <c r="E2331" s="643">
        <v>5199.85</v>
      </c>
      <c r="F2331" s="644" t="s">
        <v>256</v>
      </c>
    </row>
    <row r="2332" spans="1:6" s="235" customFormat="1" ht="14.25" customHeight="1">
      <c r="A2332" s="577" t="s">
        <v>256</v>
      </c>
      <c r="B2332" s="577" t="s">
        <v>461</v>
      </c>
      <c r="C2332" s="577" t="s">
        <v>462</v>
      </c>
      <c r="D2332" s="643" t="s">
        <v>256</v>
      </c>
      <c r="E2332" s="643">
        <v>1592.45</v>
      </c>
      <c r="F2332" s="644" t="s">
        <v>256</v>
      </c>
    </row>
    <row r="2333" spans="1:6" s="235" customFormat="1" ht="14.25" customHeight="1">
      <c r="A2333" s="577" t="s">
        <v>256</v>
      </c>
      <c r="B2333" s="577" t="s">
        <v>464</v>
      </c>
      <c r="C2333" s="577" t="s">
        <v>453</v>
      </c>
      <c r="D2333" s="643" t="s">
        <v>256</v>
      </c>
      <c r="E2333" s="643">
        <v>10929.43</v>
      </c>
      <c r="F2333" s="644" t="s">
        <v>256</v>
      </c>
    </row>
    <row r="2334" spans="1:6" s="235" customFormat="1" ht="14.25" customHeight="1">
      <c r="A2334" s="575" t="s">
        <v>256</v>
      </c>
      <c r="B2334" s="575" t="s">
        <v>471</v>
      </c>
      <c r="C2334" s="575" t="s">
        <v>472</v>
      </c>
      <c r="D2334" s="641">
        <v>1500</v>
      </c>
      <c r="E2334" s="641">
        <v>179.04</v>
      </c>
      <c r="F2334" s="642">
        <v>11.94</v>
      </c>
    </row>
    <row r="2335" spans="1:6" s="235" customFormat="1" ht="14.25" customHeight="1">
      <c r="A2335" s="577" t="s">
        <v>256</v>
      </c>
      <c r="B2335" s="577" t="s">
        <v>473</v>
      </c>
      <c r="C2335" s="577" t="s">
        <v>474</v>
      </c>
      <c r="D2335" s="643" t="s">
        <v>256</v>
      </c>
      <c r="E2335" s="643">
        <v>80</v>
      </c>
      <c r="F2335" s="644" t="s">
        <v>256</v>
      </c>
    </row>
    <row r="2336" spans="1:6" s="235" customFormat="1" ht="14.25" customHeight="1">
      <c r="A2336" s="577" t="s">
        <v>256</v>
      </c>
      <c r="B2336" s="577" t="s">
        <v>476</v>
      </c>
      <c r="C2336" s="577" t="s">
        <v>477</v>
      </c>
      <c r="D2336" s="643" t="s">
        <v>256</v>
      </c>
      <c r="E2336" s="643">
        <v>99.04</v>
      </c>
      <c r="F2336" s="644" t="s">
        <v>256</v>
      </c>
    </row>
    <row r="2337" spans="1:6" s="235" customFormat="1" ht="14.25" customHeight="1">
      <c r="A2337" s="575" t="s">
        <v>256</v>
      </c>
      <c r="B2337" s="679" t="s">
        <v>949</v>
      </c>
      <c r="C2337" s="680"/>
      <c r="D2337" s="641">
        <v>125098</v>
      </c>
      <c r="E2337" s="641">
        <v>7092</v>
      </c>
      <c r="F2337" s="642">
        <v>5.67</v>
      </c>
    </row>
    <row r="2338" spans="1:6" s="235" customFormat="1" ht="14.25" customHeight="1">
      <c r="A2338" s="575" t="s">
        <v>256</v>
      </c>
      <c r="B2338" s="679" t="s">
        <v>1089</v>
      </c>
      <c r="C2338" s="680"/>
      <c r="D2338" s="641">
        <v>20898</v>
      </c>
      <c r="E2338" s="641">
        <v>5842</v>
      </c>
      <c r="F2338" s="642">
        <v>27.95</v>
      </c>
    </row>
    <row r="2339" spans="1:6" s="235" customFormat="1" ht="14.25" customHeight="1">
      <c r="A2339" s="575" t="s">
        <v>256</v>
      </c>
      <c r="B2339" s="575" t="s">
        <v>386</v>
      </c>
      <c r="C2339" s="575" t="s">
        <v>387</v>
      </c>
      <c r="D2339" s="641">
        <v>2250</v>
      </c>
      <c r="E2339" s="641">
        <v>2224.9</v>
      </c>
      <c r="F2339" s="642">
        <v>98.88</v>
      </c>
    </row>
    <row r="2340" spans="1:6" s="235" customFormat="1" ht="14.25" customHeight="1">
      <c r="A2340" s="577" t="s">
        <v>256</v>
      </c>
      <c r="B2340" s="577" t="s">
        <v>388</v>
      </c>
      <c r="C2340" s="577" t="s">
        <v>389</v>
      </c>
      <c r="D2340" s="643" t="s">
        <v>256</v>
      </c>
      <c r="E2340" s="643">
        <v>2224.9</v>
      </c>
      <c r="F2340" s="644" t="s">
        <v>256</v>
      </c>
    </row>
    <row r="2341" spans="1:6" s="235" customFormat="1" ht="14.25" customHeight="1">
      <c r="A2341" s="575" t="s">
        <v>256</v>
      </c>
      <c r="B2341" s="575" t="s">
        <v>392</v>
      </c>
      <c r="C2341" s="575" t="s">
        <v>393</v>
      </c>
      <c r="D2341" s="641">
        <v>2500</v>
      </c>
      <c r="E2341" s="641">
        <v>1250</v>
      </c>
      <c r="F2341" s="642">
        <v>50</v>
      </c>
    </row>
    <row r="2342" spans="1:6" s="235" customFormat="1" ht="14.25" customHeight="1">
      <c r="A2342" s="577" t="s">
        <v>256</v>
      </c>
      <c r="B2342" s="577" t="s">
        <v>394</v>
      </c>
      <c r="C2342" s="577" t="s">
        <v>393</v>
      </c>
      <c r="D2342" s="643" t="s">
        <v>256</v>
      </c>
      <c r="E2342" s="643">
        <v>1250</v>
      </c>
      <c r="F2342" s="644" t="s">
        <v>256</v>
      </c>
    </row>
    <row r="2343" spans="1:6" s="235" customFormat="1" ht="14.25" customHeight="1">
      <c r="A2343" s="575" t="s">
        <v>256</v>
      </c>
      <c r="B2343" s="575" t="s">
        <v>395</v>
      </c>
      <c r="C2343" s="575" t="s">
        <v>396</v>
      </c>
      <c r="D2343" s="641">
        <v>388</v>
      </c>
      <c r="E2343" s="641">
        <v>367.1</v>
      </c>
      <c r="F2343" s="642">
        <v>94.61</v>
      </c>
    </row>
    <row r="2344" spans="1:6" s="235" customFormat="1" ht="14.25" customHeight="1">
      <c r="A2344" s="577" t="s">
        <v>256</v>
      </c>
      <c r="B2344" s="577" t="s">
        <v>399</v>
      </c>
      <c r="C2344" s="577" t="s">
        <v>400</v>
      </c>
      <c r="D2344" s="643" t="s">
        <v>256</v>
      </c>
      <c r="E2344" s="643">
        <v>367.1</v>
      </c>
      <c r="F2344" s="644" t="s">
        <v>256</v>
      </c>
    </row>
    <row r="2345" spans="1:6" s="235" customFormat="1" ht="14.25" customHeight="1">
      <c r="A2345" s="575" t="s">
        <v>256</v>
      </c>
      <c r="B2345" s="575" t="s">
        <v>405</v>
      </c>
      <c r="C2345" s="575" t="s">
        <v>406</v>
      </c>
      <c r="D2345" s="641">
        <v>1360</v>
      </c>
      <c r="E2345" s="641">
        <v>0</v>
      </c>
      <c r="F2345" s="642">
        <v>0</v>
      </c>
    </row>
    <row r="2346" spans="1:6" s="235" customFormat="1" ht="14.25" customHeight="1">
      <c r="A2346" s="577" t="s">
        <v>256</v>
      </c>
      <c r="B2346" s="577" t="s">
        <v>407</v>
      </c>
      <c r="C2346" s="577" t="s">
        <v>408</v>
      </c>
      <c r="D2346" s="643" t="s">
        <v>256</v>
      </c>
      <c r="E2346" s="643">
        <v>0</v>
      </c>
      <c r="F2346" s="644" t="s">
        <v>256</v>
      </c>
    </row>
    <row r="2347" spans="1:6" s="235" customFormat="1" ht="14.25" customHeight="1">
      <c r="A2347" s="575" t="s">
        <v>256</v>
      </c>
      <c r="B2347" s="575" t="s">
        <v>429</v>
      </c>
      <c r="C2347" s="575" t="s">
        <v>430</v>
      </c>
      <c r="D2347" s="641">
        <v>14400</v>
      </c>
      <c r="E2347" s="641">
        <v>2000</v>
      </c>
      <c r="F2347" s="642">
        <v>13.89</v>
      </c>
    </row>
    <row r="2348" spans="1:6" s="235" customFormat="1" ht="14.25" customHeight="1">
      <c r="A2348" s="577" t="s">
        <v>256</v>
      </c>
      <c r="B2348" s="577" t="s">
        <v>431</v>
      </c>
      <c r="C2348" s="577" t="s">
        <v>432</v>
      </c>
      <c r="D2348" s="643" t="s">
        <v>256</v>
      </c>
      <c r="E2348" s="643">
        <v>0</v>
      </c>
      <c r="F2348" s="644" t="s">
        <v>256</v>
      </c>
    </row>
    <row r="2349" spans="1:6" s="235" customFormat="1" ht="14.25" customHeight="1">
      <c r="A2349" s="577" t="s">
        <v>256</v>
      </c>
      <c r="B2349" s="577" t="s">
        <v>443</v>
      </c>
      <c r="C2349" s="577" t="s">
        <v>444</v>
      </c>
      <c r="D2349" s="643" t="s">
        <v>256</v>
      </c>
      <c r="E2349" s="643">
        <v>2000</v>
      </c>
      <c r="F2349" s="644" t="s">
        <v>256</v>
      </c>
    </row>
    <row r="2350" spans="1:6" s="235" customFormat="1" ht="14.25" customHeight="1">
      <c r="A2350" s="575" t="s">
        <v>256</v>
      </c>
      <c r="B2350" s="679" t="s">
        <v>1074</v>
      </c>
      <c r="C2350" s="680"/>
      <c r="D2350" s="641">
        <v>104200</v>
      </c>
      <c r="E2350" s="641">
        <v>1250</v>
      </c>
      <c r="F2350" s="642">
        <v>1.2</v>
      </c>
    </row>
    <row r="2351" spans="1:6" s="235" customFormat="1" ht="14.25" customHeight="1">
      <c r="A2351" s="575" t="s">
        <v>256</v>
      </c>
      <c r="B2351" s="575" t="s">
        <v>386</v>
      </c>
      <c r="C2351" s="575" t="s">
        <v>387</v>
      </c>
      <c r="D2351" s="641">
        <v>81030</v>
      </c>
      <c r="E2351" s="641">
        <v>0</v>
      </c>
      <c r="F2351" s="642">
        <v>0</v>
      </c>
    </row>
    <row r="2352" spans="1:6" s="235" customFormat="1" ht="14.25" customHeight="1">
      <c r="A2352" s="577" t="s">
        <v>256</v>
      </c>
      <c r="B2352" s="577" t="s">
        <v>388</v>
      </c>
      <c r="C2352" s="577" t="s">
        <v>389</v>
      </c>
      <c r="D2352" s="643" t="s">
        <v>256</v>
      </c>
      <c r="E2352" s="643">
        <v>0</v>
      </c>
      <c r="F2352" s="644" t="s">
        <v>256</v>
      </c>
    </row>
    <row r="2353" spans="1:6" s="235" customFormat="1" ht="14.25" customHeight="1">
      <c r="A2353" s="577" t="s">
        <v>256</v>
      </c>
      <c r="B2353" s="577" t="s">
        <v>390</v>
      </c>
      <c r="C2353" s="577" t="s">
        <v>391</v>
      </c>
      <c r="D2353" s="643" t="s">
        <v>256</v>
      </c>
      <c r="E2353" s="643">
        <v>0</v>
      </c>
      <c r="F2353" s="644" t="s">
        <v>256</v>
      </c>
    </row>
    <row r="2354" spans="1:6" s="235" customFormat="1" ht="14.25" customHeight="1">
      <c r="A2354" s="575" t="s">
        <v>256</v>
      </c>
      <c r="B2354" s="575" t="s">
        <v>392</v>
      </c>
      <c r="C2354" s="575" t="s">
        <v>393</v>
      </c>
      <c r="D2354" s="641">
        <v>2000</v>
      </c>
      <c r="E2354" s="641">
        <v>1250</v>
      </c>
      <c r="F2354" s="642">
        <v>62.5</v>
      </c>
    </row>
    <row r="2355" spans="1:6" s="235" customFormat="1" ht="14.25" customHeight="1">
      <c r="A2355" s="577" t="s">
        <v>256</v>
      </c>
      <c r="B2355" s="577" t="s">
        <v>394</v>
      </c>
      <c r="C2355" s="577" t="s">
        <v>393</v>
      </c>
      <c r="D2355" s="643" t="s">
        <v>256</v>
      </c>
      <c r="E2355" s="643">
        <v>1250</v>
      </c>
      <c r="F2355" s="644" t="s">
        <v>256</v>
      </c>
    </row>
    <row r="2356" spans="1:6" s="235" customFormat="1" ht="14.25" customHeight="1">
      <c r="A2356" s="575" t="s">
        <v>256</v>
      </c>
      <c r="B2356" s="575" t="s">
        <v>395</v>
      </c>
      <c r="C2356" s="575" t="s">
        <v>396</v>
      </c>
      <c r="D2356" s="641">
        <v>13670</v>
      </c>
      <c r="E2356" s="641">
        <v>0</v>
      </c>
      <c r="F2356" s="642">
        <v>0</v>
      </c>
    </row>
    <row r="2357" spans="1:6" s="235" customFormat="1" ht="14.25" customHeight="1">
      <c r="A2357" s="577" t="s">
        <v>256</v>
      </c>
      <c r="B2357" s="577" t="s">
        <v>399</v>
      </c>
      <c r="C2357" s="577" t="s">
        <v>400</v>
      </c>
      <c r="D2357" s="643" t="s">
        <v>256</v>
      </c>
      <c r="E2357" s="643">
        <v>0</v>
      </c>
      <c r="F2357" s="644" t="s">
        <v>256</v>
      </c>
    </row>
    <row r="2358" spans="1:6" s="235" customFormat="1" ht="14.25" customHeight="1">
      <c r="A2358" s="577" t="s">
        <v>256</v>
      </c>
      <c r="B2358" s="577" t="s">
        <v>401</v>
      </c>
      <c r="C2358" s="577" t="s">
        <v>402</v>
      </c>
      <c r="D2358" s="643" t="s">
        <v>256</v>
      </c>
      <c r="E2358" s="643">
        <v>0</v>
      </c>
      <c r="F2358" s="644" t="s">
        <v>256</v>
      </c>
    </row>
    <row r="2359" spans="1:6" s="235" customFormat="1" ht="14.25" customHeight="1">
      <c r="A2359" s="575" t="s">
        <v>256</v>
      </c>
      <c r="B2359" s="575" t="s">
        <v>405</v>
      </c>
      <c r="C2359" s="575" t="s">
        <v>406</v>
      </c>
      <c r="D2359" s="641">
        <v>7500</v>
      </c>
      <c r="E2359" s="641">
        <v>0</v>
      </c>
      <c r="F2359" s="642">
        <v>0</v>
      </c>
    </row>
    <row r="2360" spans="1:6" s="235" customFormat="1" ht="14.25" customHeight="1">
      <c r="A2360" s="577" t="s">
        <v>256</v>
      </c>
      <c r="B2360" s="577" t="s">
        <v>409</v>
      </c>
      <c r="C2360" s="577" t="s">
        <v>410</v>
      </c>
      <c r="D2360" s="643" t="s">
        <v>256</v>
      </c>
      <c r="E2360" s="643">
        <v>0</v>
      </c>
      <c r="F2360" s="644" t="s">
        <v>256</v>
      </c>
    </row>
    <row r="2361" spans="1:6" s="235" customFormat="1" ht="14.25" customHeight="1">
      <c r="A2361" s="575" t="s">
        <v>256</v>
      </c>
      <c r="B2361" s="679" t="s">
        <v>951</v>
      </c>
      <c r="C2361" s="680"/>
      <c r="D2361" s="641">
        <v>10000</v>
      </c>
      <c r="E2361" s="641">
        <v>0</v>
      </c>
      <c r="F2361" s="642">
        <v>0</v>
      </c>
    </row>
    <row r="2362" spans="1:6" s="235" customFormat="1" ht="14.25" customHeight="1">
      <c r="A2362" s="575" t="s">
        <v>256</v>
      </c>
      <c r="B2362" s="679" t="s">
        <v>1215</v>
      </c>
      <c r="C2362" s="680"/>
      <c r="D2362" s="641">
        <v>10000</v>
      </c>
      <c r="E2362" s="641">
        <v>0</v>
      </c>
      <c r="F2362" s="642">
        <v>0</v>
      </c>
    </row>
    <row r="2363" spans="1:6" s="235" customFormat="1" ht="14.25" customHeight="1">
      <c r="A2363" s="575" t="s">
        <v>256</v>
      </c>
      <c r="B2363" s="575" t="s">
        <v>449</v>
      </c>
      <c r="C2363" s="575" t="s">
        <v>450</v>
      </c>
      <c r="D2363" s="641">
        <v>10000</v>
      </c>
      <c r="E2363" s="641">
        <v>0</v>
      </c>
      <c r="F2363" s="642">
        <v>0</v>
      </c>
    </row>
    <row r="2364" spans="1:6" s="235" customFormat="1" ht="14.25" customHeight="1">
      <c r="A2364" s="577" t="s">
        <v>256</v>
      </c>
      <c r="B2364" s="577" t="s">
        <v>451</v>
      </c>
      <c r="C2364" s="577" t="s">
        <v>450</v>
      </c>
      <c r="D2364" s="643" t="s">
        <v>256</v>
      </c>
      <c r="E2364" s="643">
        <v>0</v>
      </c>
      <c r="F2364" s="644" t="s">
        <v>256</v>
      </c>
    </row>
    <row r="2365" spans="1:6" s="235" customFormat="1" ht="14.25" customHeight="1">
      <c r="A2365" s="575" t="s">
        <v>1123</v>
      </c>
      <c r="B2365" s="575" t="s">
        <v>1250</v>
      </c>
      <c r="C2365" s="575" t="s">
        <v>1251</v>
      </c>
      <c r="D2365" s="641">
        <v>122680</v>
      </c>
      <c r="E2365" s="641">
        <v>122680</v>
      </c>
      <c r="F2365" s="642">
        <v>100</v>
      </c>
    </row>
    <row r="2366" spans="1:6" s="235" customFormat="1" ht="14.25" customHeight="1">
      <c r="A2366" s="575" t="s">
        <v>256</v>
      </c>
      <c r="B2366" s="679" t="s">
        <v>942</v>
      </c>
      <c r="C2366" s="680"/>
      <c r="D2366" s="641">
        <v>40300</v>
      </c>
      <c r="E2366" s="641">
        <v>40300</v>
      </c>
      <c r="F2366" s="642">
        <v>100</v>
      </c>
    </row>
    <row r="2367" spans="1:6" s="237" customFormat="1" ht="14.25" customHeight="1">
      <c r="A2367" s="575" t="s">
        <v>256</v>
      </c>
      <c r="B2367" s="679" t="s">
        <v>943</v>
      </c>
      <c r="C2367" s="680"/>
      <c r="D2367" s="641">
        <v>40300</v>
      </c>
      <c r="E2367" s="641">
        <v>40300</v>
      </c>
      <c r="F2367" s="642">
        <v>100</v>
      </c>
    </row>
    <row r="2368" spans="1:6" s="237" customFormat="1" ht="14.25" customHeight="1">
      <c r="A2368" s="575" t="s">
        <v>256</v>
      </c>
      <c r="B2368" s="575" t="s">
        <v>429</v>
      </c>
      <c r="C2368" s="575" t="s">
        <v>430</v>
      </c>
      <c r="D2368" s="641">
        <v>40300</v>
      </c>
      <c r="E2368" s="641">
        <v>40300</v>
      </c>
      <c r="F2368" s="642">
        <v>100</v>
      </c>
    </row>
    <row r="2369" spans="1:6" s="237" customFormat="1" ht="14.25" customHeight="1">
      <c r="A2369" s="577" t="s">
        <v>256</v>
      </c>
      <c r="B2369" s="577" t="s">
        <v>443</v>
      </c>
      <c r="C2369" s="577" t="s">
        <v>444</v>
      </c>
      <c r="D2369" s="643" t="s">
        <v>256</v>
      </c>
      <c r="E2369" s="643">
        <v>22100</v>
      </c>
      <c r="F2369" s="644" t="s">
        <v>256</v>
      </c>
    </row>
    <row r="2370" spans="1:6" s="237" customFormat="1" ht="14.25" customHeight="1">
      <c r="A2370" s="577" t="s">
        <v>256</v>
      </c>
      <c r="B2370" s="577" t="s">
        <v>445</v>
      </c>
      <c r="C2370" s="577" t="s">
        <v>446</v>
      </c>
      <c r="D2370" s="643" t="s">
        <v>256</v>
      </c>
      <c r="E2370" s="643">
        <v>11500</v>
      </c>
      <c r="F2370" s="644" t="s">
        <v>256</v>
      </c>
    </row>
    <row r="2371" spans="1:6" s="237" customFormat="1" ht="14.25" customHeight="1">
      <c r="A2371" s="577" t="s">
        <v>256</v>
      </c>
      <c r="B2371" s="577" t="s">
        <v>447</v>
      </c>
      <c r="C2371" s="577" t="s">
        <v>448</v>
      </c>
      <c r="D2371" s="643" t="s">
        <v>256</v>
      </c>
      <c r="E2371" s="643">
        <v>6700</v>
      </c>
      <c r="F2371" s="644" t="s">
        <v>256</v>
      </c>
    </row>
    <row r="2372" spans="1:6" s="237" customFormat="1" ht="14.25" customHeight="1">
      <c r="A2372" s="575" t="s">
        <v>256</v>
      </c>
      <c r="B2372" s="679" t="s">
        <v>944</v>
      </c>
      <c r="C2372" s="680"/>
      <c r="D2372" s="641">
        <v>74880</v>
      </c>
      <c r="E2372" s="641">
        <v>74880</v>
      </c>
      <c r="F2372" s="642">
        <v>100</v>
      </c>
    </row>
    <row r="2373" spans="1:6" s="237" customFormat="1" ht="14.25" customHeight="1">
      <c r="A2373" s="575" t="s">
        <v>256</v>
      </c>
      <c r="B2373" s="679" t="s">
        <v>1072</v>
      </c>
      <c r="C2373" s="680"/>
      <c r="D2373" s="641">
        <v>74880</v>
      </c>
      <c r="E2373" s="641">
        <v>74880</v>
      </c>
      <c r="F2373" s="642">
        <v>100</v>
      </c>
    </row>
    <row r="2374" spans="1:6" s="237" customFormat="1" ht="14.25" customHeight="1">
      <c r="A2374" s="575" t="s">
        <v>256</v>
      </c>
      <c r="B2374" s="575" t="s">
        <v>429</v>
      </c>
      <c r="C2374" s="575" t="s">
        <v>430</v>
      </c>
      <c r="D2374" s="641">
        <v>64700</v>
      </c>
      <c r="E2374" s="641">
        <v>64700</v>
      </c>
      <c r="F2374" s="642">
        <v>100</v>
      </c>
    </row>
    <row r="2375" spans="1:6" s="237" customFormat="1" ht="14.25" customHeight="1">
      <c r="A2375" s="577" t="s">
        <v>256</v>
      </c>
      <c r="B2375" s="577" t="s">
        <v>443</v>
      </c>
      <c r="C2375" s="577" t="s">
        <v>444</v>
      </c>
      <c r="D2375" s="643" t="s">
        <v>256</v>
      </c>
      <c r="E2375" s="643">
        <v>47600</v>
      </c>
      <c r="F2375" s="644" t="s">
        <v>256</v>
      </c>
    </row>
    <row r="2376" spans="1:6" s="237" customFormat="1" ht="14.25" customHeight="1">
      <c r="A2376" s="577" t="s">
        <v>256</v>
      </c>
      <c r="B2376" s="577" t="s">
        <v>447</v>
      </c>
      <c r="C2376" s="577" t="s">
        <v>448</v>
      </c>
      <c r="D2376" s="643" t="s">
        <v>256</v>
      </c>
      <c r="E2376" s="643">
        <v>17100</v>
      </c>
      <c r="F2376" s="644" t="s">
        <v>256</v>
      </c>
    </row>
    <row r="2377" spans="1:6" s="237" customFormat="1" ht="14.25" customHeight="1">
      <c r="A2377" s="575" t="s">
        <v>256</v>
      </c>
      <c r="B2377" s="575" t="s">
        <v>449</v>
      </c>
      <c r="C2377" s="575" t="s">
        <v>450</v>
      </c>
      <c r="D2377" s="641">
        <v>7700</v>
      </c>
      <c r="E2377" s="641">
        <v>7700</v>
      </c>
      <c r="F2377" s="642">
        <v>100</v>
      </c>
    </row>
    <row r="2378" spans="1:6" s="237" customFormat="1" ht="14.25" customHeight="1">
      <c r="A2378" s="577" t="s">
        <v>256</v>
      </c>
      <c r="B2378" s="577" t="s">
        <v>451</v>
      </c>
      <c r="C2378" s="577" t="s">
        <v>450</v>
      </c>
      <c r="D2378" s="643" t="s">
        <v>256</v>
      </c>
      <c r="E2378" s="643">
        <v>7700</v>
      </c>
      <c r="F2378" s="644" t="s">
        <v>256</v>
      </c>
    </row>
    <row r="2379" spans="1:6" s="237" customFormat="1" ht="14.25" customHeight="1">
      <c r="A2379" s="575" t="s">
        <v>256</v>
      </c>
      <c r="B2379" s="575" t="s">
        <v>452</v>
      </c>
      <c r="C2379" s="575" t="s">
        <v>453</v>
      </c>
      <c r="D2379" s="641">
        <v>2480</v>
      </c>
      <c r="E2379" s="641">
        <v>2480</v>
      </c>
      <c r="F2379" s="642">
        <v>100</v>
      </c>
    </row>
    <row r="2380" spans="1:6" s="237" customFormat="1" ht="14.25" customHeight="1">
      <c r="A2380" s="577" t="s">
        <v>256</v>
      </c>
      <c r="B2380" s="577" t="s">
        <v>458</v>
      </c>
      <c r="C2380" s="577" t="s">
        <v>459</v>
      </c>
      <c r="D2380" s="643" t="s">
        <v>256</v>
      </c>
      <c r="E2380" s="643">
        <v>2480</v>
      </c>
      <c r="F2380" s="644" t="s">
        <v>256</v>
      </c>
    </row>
    <row r="2381" spans="1:6" s="237" customFormat="1" ht="14.25" customHeight="1">
      <c r="A2381" s="575" t="s">
        <v>256</v>
      </c>
      <c r="B2381" s="679" t="s">
        <v>949</v>
      </c>
      <c r="C2381" s="680"/>
      <c r="D2381" s="641">
        <v>7500</v>
      </c>
      <c r="E2381" s="641">
        <v>7500</v>
      </c>
      <c r="F2381" s="642">
        <v>100</v>
      </c>
    </row>
    <row r="2382" spans="1:6" s="237" customFormat="1" ht="14.25" customHeight="1">
      <c r="A2382" s="575" t="s">
        <v>256</v>
      </c>
      <c r="B2382" s="679" t="s">
        <v>1090</v>
      </c>
      <c r="C2382" s="680"/>
      <c r="D2382" s="641">
        <v>7500</v>
      </c>
      <c r="E2382" s="641">
        <v>7500</v>
      </c>
      <c r="F2382" s="642">
        <v>100</v>
      </c>
    </row>
    <row r="2383" spans="1:6" s="237" customFormat="1" ht="14.25" customHeight="1">
      <c r="A2383" s="575" t="s">
        <v>256</v>
      </c>
      <c r="B2383" s="575" t="s">
        <v>429</v>
      </c>
      <c r="C2383" s="575" t="s">
        <v>430</v>
      </c>
      <c r="D2383" s="641">
        <v>7500</v>
      </c>
      <c r="E2383" s="641">
        <v>7500</v>
      </c>
      <c r="F2383" s="642">
        <v>100</v>
      </c>
    </row>
    <row r="2384" spans="1:6" s="237" customFormat="1" ht="14.25" customHeight="1">
      <c r="A2384" s="577" t="s">
        <v>256</v>
      </c>
      <c r="B2384" s="577" t="s">
        <v>443</v>
      </c>
      <c r="C2384" s="577" t="s">
        <v>444</v>
      </c>
      <c r="D2384" s="643" t="s">
        <v>256</v>
      </c>
      <c r="E2384" s="643">
        <v>7500</v>
      </c>
      <c r="F2384" s="644" t="s">
        <v>256</v>
      </c>
    </row>
    <row r="2385" spans="1:6" s="237" customFormat="1" ht="14.25" customHeight="1">
      <c r="A2385" s="575" t="s">
        <v>1123</v>
      </c>
      <c r="B2385" s="575" t="s">
        <v>1037</v>
      </c>
      <c r="C2385" s="575" t="s">
        <v>1254</v>
      </c>
      <c r="D2385" s="641">
        <v>150465</v>
      </c>
      <c r="E2385" s="641">
        <v>150465</v>
      </c>
      <c r="F2385" s="642">
        <v>100</v>
      </c>
    </row>
    <row r="2386" spans="1:6" s="237" customFormat="1" ht="14.25" customHeight="1">
      <c r="A2386" s="575" t="s">
        <v>256</v>
      </c>
      <c r="B2386" s="679" t="s">
        <v>949</v>
      </c>
      <c r="C2386" s="680"/>
      <c r="D2386" s="641">
        <v>150465</v>
      </c>
      <c r="E2386" s="641">
        <v>150465</v>
      </c>
      <c r="F2386" s="642">
        <v>100</v>
      </c>
    </row>
    <row r="2387" spans="1:6" s="237" customFormat="1" ht="14.25" customHeight="1">
      <c r="A2387" s="575" t="s">
        <v>256</v>
      </c>
      <c r="B2387" s="679" t="s">
        <v>1073</v>
      </c>
      <c r="C2387" s="680"/>
      <c r="D2387" s="641">
        <v>150465</v>
      </c>
      <c r="E2387" s="641">
        <v>150465</v>
      </c>
      <c r="F2387" s="642">
        <v>100</v>
      </c>
    </row>
    <row r="2388" spans="1:6" s="237" customFormat="1" ht="14.25" customHeight="1">
      <c r="A2388" s="575" t="s">
        <v>256</v>
      </c>
      <c r="B2388" s="575" t="s">
        <v>546</v>
      </c>
      <c r="C2388" s="575" t="s">
        <v>547</v>
      </c>
      <c r="D2388" s="641">
        <v>149025</v>
      </c>
      <c r="E2388" s="641">
        <v>149025</v>
      </c>
      <c r="F2388" s="642">
        <v>100</v>
      </c>
    </row>
    <row r="2389" spans="1:6" s="237" customFormat="1" ht="14.25" customHeight="1">
      <c r="A2389" s="577" t="s">
        <v>256</v>
      </c>
      <c r="B2389" s="577" t="s">
        <v>548</v>
      </c>
      <c r="C2389" s="577" t="s">
        <v>375</v>
      </c>
      <c r="D2389" s="643" t="s">
        <v>256</v>
      </c>
      <c r="E2389" s="643">
        <v>24920</v>
      </c>
      <c r="F2389" s="644" t="s">
        <v>256</v>
      </c>
    </row>
    <row r="2390" spans="1:6" s="237" customFormat="1" ht="14.25" customHeight="1">
      <c r="A2390" s="577" t="s">
        <v>256</v>
      </c>
      <c r="B2390" s="577" t="s">
        <v>550</v>
      </c>
      <c r="C2390" s="577" t="s">
        <v>551</v>
      </c>
      <c r="D2390" s="643" t="s">
        <v>256</v>
      </c>
      <c r="E2390" s="643">
        <v>29255.7</v>
      </c>
      <c r="F2390" s="644" t="s">
        <v>256</v>
      </c>
    </row>
    <row r="2391" spans="1:6" s="237" customFormat="1" ht="14.25" customHeight="1">
      <c r="A2391" s="577" t="s">
        <v>256</v>
      </c>
      <c r="B2391" s="577" t="s">
        <v>553</v>
      </c>
      <c r="C2391" s="577" t="s">
        <v>378</v>
      </c>
      <c r="D2391" s="643" t="s">
        <v>256</v>
      </c>
      <c r="E2391" s="643">
        <v>94849.3</v>
      </c>
      <c r="F2391" s="644" t="s">
        <v>256</v>
      </c>
    </row>
    <row r="2392" spans="1:6" s="237" customFormat="1" ht="14.25" customHeight="1">
      <c r="A2392" s="575" t="s">
        <v>256</v>
      </c>
      <c r="B2392" s="575" t="s">
        <v>564</v>
      </c>
      <c r="C2392" s="575" t="s">
        <v>565</v>
      </c>
      <c r="D2392" s="641">
        <v>1440</v>
      </c>
      <c r="E2392" s="641">
        <v>1440</v>
      </c>
      <c r="F2392" s="642">
        <v>100</v>
      </c>
    </row>
    <row r="2393" spans="1:6" s="237" customFormat="1" ht="14.25" customHeight="1">
      <c r="A2393" s="577" t="s">
        <v>256</v>
      </c>
      <c r="B2393" s="577" t="s">
        <v>566</v>
      </c>
      <c r="C2393" s="577" t="s">
        <v>567</v>
      </c>
      <c r="D2393" s="643" t="s">
        <v>256</v>
      </c>
      <c r="E2393" s="643">
        <v>1440</v>
      </c>
      <c r="F2393" s="644" t="s">
        <v>256</v>
      </c>
    </row>
    <row r="2394" spans="1:6" s="237" customFormat="1" ht="14.25" customHeight="1">
      <c r="A2394" s="575" t="s">
        <v>1123</v>
      </c>
      <c r="B2394" s="575" t="s">
        <v>975</v>
      </c>
      <c r="C2394" s="575" t="s">
        <v>1255</v>
      </c>
      <c r="D2394" s="641">
        <v>17535</v>
      </c>
      <c r="E2394" s="641">
        <v>17535</v>
      </c>
      <c r="F2394" s="642">
        <v>100</v>
      </c>
    </row>
    <row r="2395" spans="1:6" s="237" customFormat="1" ht="14.25" customHeight="1">
      <c r="A2395" s="575" t="s">
        <v>256</v>
      </c>
      <c r="B2395" s="679" t="s">
        <v>949</v>
      </c>
      <c r="C2395" s="680"/>
      <c r="D2395" s="641">
        <v>17535</v>
      </c>
      <c r="E2395" s="641">
        <v>17535</v>
      </c>
      <c r="F2395" s="642">
        <v>100</v>
      </c>
    </row>
    <row r="2396" spans="1:6" s="237" customFormat="1" ht="14.25" customHeight="1">
      <c r="A2396" s="575" t="s">
        <v>256</v>
      </c>
      <c r="B2396" s="679" t="s">
        <v>1073</v>
      </c>
      <c r="C2396" s="680"/>
      <c r="D2396" s="641">
        <v>17535</v>
      </c>
      <c r="E2396" s="641">
        <v>17535</v>
      </c>
      <c r="F2396" s="642">
        <v>100</v>
      </c>
    </row>
    <row r="2397" spans="1:6" s="237" customFormat="1" ht="14.25" customHeight="1">
      <c r="A2397" s="575" t="s">
        <v>256</v>
      </c>
      <c r="B2397" s="575" t="s">
        <v>574</v>
      </c>
      <c r="C2397" s="575" t="s">
        <v>575</v>
      </c>
      <c r="D2397" s="641">
        <v>17535</v>
      </c>
      <c r="E2397" s="641">
        <v>17535</v>
      </c>
      <c r="F2397" s="642">
        <v>100</v>
      </c>
    </row>
    <row r="2398" spans="1:6" s="237" customFormat="1" ht="14.25" customHeight="1">
      <c r="A2398" s="577" t="s">
        <v>256</v>
      </c>
      <c r="B2398" s="577" t="s">
        <v>576</v>
      </c>
      <c r="C2398" s="577" t="s">
        <v>575</v>
      </c>
      <c r="D2398" s="643" t="s">
        <v>256</v>
      </c>
      <c r="E2398" s="643">
        <v>17535</v>
      </c>
      <c r="F2398" s="644" t="s">
        <v>256</v>
      </c>
    </row>
    <row r="2399" spans="1:6" s="237" customFormat="1" ht="14.25" customHeight="1">
      <c r="A2399" s="575" t="s">
        <v>1123</v>
      </c>
      <c r="B2399" s="575" t="s">
        <v>1064</v>
      </c>
      <c r="C2399" s="575" t="s">
        <v>1256</v>
      </c>
      <c r="D2399" s="641">
        <v>45000</v>
      </c>
      <c r="E2399" s="641">
        <v>45000</v>
      </c>
      <c r="F2399" s="642">
        <v>100</v>
      </c>
    </row>
    <row r="2400" spans="1:6" s="237" customFormat="1" ht="14.25" customHeight="1">
      <c r="A2400" s="575" t="s">
        <v>256</v>
      </c>
      <c r="B2400" s="679" t="s">
        <v>942</v>
      </c>
      <c r="C2400" s="680"/>
      <c r="D2400" s="641">
        <v>45000</v>
      </c>
      <c r="E2400" s="641">
        <v>45000</v>
      </c>
      <c r="F2400" s="642">
        <v>100</v>
      </c>
    </row>
    <row r="2401" spans="1:6" s="237" customFormat="1" ht="14.25" customHeight="1">
      <c r="A2401" s="575" t="s">
        <v>256</v>
      </c>
      <c r="B2401" s="679" t="s">
        <v>943</v>
      </c>
      <c r="C2401" s="680"/>
      <c r="D2401" s="641">
        <v>45000</v>
      </c>
      <c r="E2401" s="641">
        <v>45000</v>
      </c>
      <c r="F2401" s="642">
        <v>100</v>
      </c>
    </row>
    <row r="2402" spans="1:6" s="237" customFormat="1" ht="14.25" customHeight="1">
      <c r="A2402" s="575" t="s">
        <v>256</v>
      </c>
      <c r="B2402" s="575" t="s">
        <v>574</v>
      </c>
      <c r="C2402" s="575" t="s">
        <v>575</v>
      </c>
      <c r="D2402" s="641">
        <v>45000</v>
      </c>
      <c r="E2402" s="641">
        <v>45000</v>
      </c>
      <c r="F2402" s="642">
        <v>100</v>
      </c>
    </row>
    <row r="2403" spans="1:6" s="237" customFormat="1" ht="14.25" customHeight="1">
      <c r="A2403" s="577" t="s">
        <v>256</v>
      </c>
      <c r="B2403" s="577" t="s">
        <v>576</v>
      </c>
      <c r="C2403" s="577" t="s">
        <v>575</v>
      </c>
      <c r="D2403" s="643" t="s">
        <v>256</v>
      </c>
      <c r="E2403" s="643">
        <v>45000</v>
      </c>
      <c r="F2403" s="644" t="s">
        <v>256</v>
      </c>
    </row>
    <row r="2404" spans="1:6" s="237" customFormat="1" ht="14.25" customHeight="1">
      <c r="A2404" s="575" t="s">
        <v>1123</v>
      </c>
      <c r="B2404" s="575" t="s">
        <v>977</v>
      </c>
      <c r="C2404" s="575" t="s">
        <v>1257</v>
      </c>
      <c r="D2404" s="641">
        <v>141050</v>
      </c>
      <c r="E2404" s="641">
        <v>91908.47</v>
      </c>
      <c r="F2404" s="642">
        <v>65.16</v>
      </c>
    </row>
    <row r="2405" spans="1:6" s="237" customFormat="1" ht="14.25" customHeight="1">
      <c r="A2405" s="575" t="s">
        <v>256</v>
      </c>
      <c r="B2405" s="679" t="s">
        <v>944</v>
      </c>
      <c r="C2405" s="680"/>
      <c r="D2405" s="641">
        <v>47500</v>
      </c>
      <c r="E2405" s="641">
        <v>362.57</v>
      </c>
      <c r="F2405" s="642">
        <v>0.76</v>
      </c>
    </row>
    <row r="2406" spans="1:6" s="237" customFormat="1" ht="14.25" customHeight="1">
      <c r="A2406" s="575" t="s">
        <v>256</v>
      </c>
      <c r="B2406" s="679" t="s">
        <v>1072</v>
      </c>
      <c r="C2406" s="680"/>
      <c r="D2406" s="641">
        <v>47500</v>
      </c>
      <c r="E2406" s="641">
        <v>362.57</v>
      </c>
      <c r="F2406" s="642">
        <v>0.76</v>
      </c>
    </row>
    <row r="2407" spans="1:6" s="237" customFormat="1" ht="14.25" customHeight="1">
      <c r="A2407" s="575" t="s">
        <v>256</v>
      </c>
      <c r="B2407" s="575" t="s">
        <v>546</v>
      </c>
      <c r="C2407" s="575" t="s">
        <v>547</v>
      </c>
      <c r="D2407" s="641">
        <v>47140</v>
      </c>
      <c r="E2407" s="641">
        <v>2.57</v>
      </c>
      <c r="F2407" s="642">
        <v>0.01</v>
      </c>
    </row>
    <row r="2408" spans="1:6" s="237" customFormat="1" ht="14.25" customHeight="1">
      <c r="A2408" s="577" t="s">
        <v>256</v>
      </c>
      <c r="B2408" s="577" t="s">
        <v>549</v>
      </c>
      <c r="C2408" s="577" t="s">
        <v>376</v>
      </c>
      <c r="D2408" s="643" t="s">
        <v>256</v>
      </c>
      <c r="E2408" s="643">
        <v>0</v>
      </c>
      <c r="F2408" s="644" t="s">
        <v>256</v>
      </c>
    </row>
    <row r="2409" spans="1:6" s="237" customFormat="1" ht="14.25" customHeight="1">
      <c r="A2409" s="577" t="s">
        <v>256</v>
      </c>
      <c r="B2409" s="577" t="s">
        <v>550</v>
      </c>
      <c r="C2409" s="577" t="s">
        <v>551</v>
      </c>
      <c r="D2409" s="643" t="s">
        <v>256</v>
      </c>
      <c r="E2409" s="643">
        <v>0</v>
      </c>
      <c r="F2409" s="644" t="s">
        <v>256</v>
      </c>
    </row>
    <row r="2410" spans="1:6" s="237" customFormat="1" ht="14.25" customHeight="1">
      <c r="A2410" s="577" t="s">
        <v>256</v>
      </c>
      <c r="B2410" s="577" t="s">
        <v>552</v>
      </c>
      <c r="C2410" s="577" t="s">
        <v>377</v>
      </c>
      <c r="D2410" s="643" t="s">
        <v>256</v>
      </c>
      <c r="E2410" s="643">
        <v>2.57</v>
      </c>
      <c r="F2410" s="644" t="s">
        <v>256</v>
      </c>
    </row>
    <row r="2411" spans="1:6" s="237" customFormat="1" ht="14.25" customHeight="1">
      <c r="A2411" s="575" t="s">
        <v>256</v>
      </c>
      <c r="B2411" s="575" t="s">
        <v>564</v>
      </c>
      <c r="C2411" s="575" t="s">
        <v>565</v>
      </c>
      <c r="D2411" s="641">
        <v>360</v>
      </c>
      <c r="E2411" s="641">
        <v>360</v>
      </c>
      <c r="F2411" s="642">
        <v>100</v>
      </c>
    </row>
    <row r="2412" spans="1:6" s="237" customFormat="1" ht="14.25" customHeight="1">
      <c r="A2412" s="577" t="s">
        <v>256</v>
      </c>
      <c r="B2412" s="577" t="s">
        <v>566</v>
      </c>
      <c r="C2412" s="577" t="s">
        <v>567</v>
      </c>
      <c r="D2412" s="643" t="s">
        <v>256</v>
      </c>
      <c r="E2412" s="643">
        <v>360</v>
      </c>
      <c r="F2412" s="644" t="s">
        <v>256</v>
      </c>
    </row>
    <row r="2413" spans="1:6" s="237" customFormat="1" ht="14.25" customHeight="1">
      <c r="A2413" s="575" t="s">
        <v>256</v>
      </c>
      <c r="B2413" s="679" t="s">
        <v>949</v>
      </c>
      <c r="C2413" s="680"/>
      <c r="D2413" s="641">
        <v>91550</v>
      </c>
      <c r="E2413" s="641">
        <v>91545.9</v>
      </c>
      <c r="F2413" s="642">
        <v>100</v>
      </c>
    </row>
    <row r="2414" spans="1:6" s="237" customFormat="1" ht="14.25" customHeight="1">
      <c r="A2414" s="575" t="s">
        <v>256</v>
      </c>
      <c r="B2414" s="679" t="s">
        <v>1074</v>
      </c>
      <c r="C2414" s="680"/>
      <c r="D2414" s="641">
        <v>91550</v>
      </c>
      <c r="E2414" s="641">
        <v>91545.9</v>
      </c>
      <c r="F2414" s="642">
        <v>100</v>
      </c>
    </row>
    <row r="2415" spans="1:6" s="237" customFormat="1" ht="14.25" customHeight="1">
      <c r="A2415" s="575" t="s">
        <v>256</v>
      </c>
      <c r="B2415" s="575" t="s">
        <v>546</v>
      </c>
      <c r="C2415" s="575" t="s">
        <v>547</v>
      </c>
      <c r="D2415" s="641">
        <v>91550</v>
      </c>
      <c r="E2415" s="641">
        <v>91545.9</v>
      </c>
      <c r="F2415" s="642">
        <v>100</v>
      </c>
    </row>
    <row r="2416" spans="1:6" s="237" customFormat="1" ht="14.25" customHeight="1">
      <c r="A2416" s="577" t="s">
        <v>256</v>
      </c>
      <c r="B2416" s="577" t="s">
        <v>552</v>
      </c>
      <c r="C2416" s="577" t="s">
        <v>377</v>
      </c>
      <c r="D2416" s="643" t="s">
        <v>256</v>
      </c>
      <c r="E2416" s="643">
        <v>91545.9</v>
      </c>
      <c r="F2416" s="644" t="s">
        <v>256</v>
      </c>
    </row>
    <row r="2417" spans="1:6" s="237" customFormat="1" ht="14.25" customHeight="1">
      <c r="A2417" s="575" t="s">
        <v>256</v>
      </c>
      <c r="B2417" s="679" t="s">
        <v>951</v>
      </c>
      <c r="C2417" s="680"/>
      <c r="D2417" s="641">
        <v>2000</v>
      </c>
      <c r="E2417" s="641">
        <v>0</v>
      </c>
      <c r="F2417" s="642">
        <v>0</v>
      </c>
    </row>
    <row r="2418" spans="1:6" s="237" customFormat="1" ht="14.25" customHeight="1">
      <c r="A2418" s="575" t="s">
        <v>256</v>
      </c>
      <c r="B2418" s="679" t="s">
        <v>1215</v>
      </c>
      <c r="C2418" s="680"/>
      <c r="D2418" s="641">
        <v>2000</v>
      </c>
      <c r="E2418" s="641">
        <v>0</v>
      </c>
      <c r="F2418" s="642">
        <v>0</v>
      </c>
    </row>
    <row r="2419" spans="1:6" s="237" customFormat="1" ht="14.25" customHeight="1">
      <c r="A2419" s="575" t="s">
        <v>256</v>
      </c>
      <c r="B2419" s="575" t="s">
        <v>546</v>
      </c>
      <c r="C2419" s="575" t="s">
        <v>547</v>
      </c>
      <c r="D2419" s="641">
        <v>2000</v>
      </c>
      <c r="E2419" s="641">
        <v>0</v>
      </c>
      <c r="F2419" s="642">
        <v>0</v>
      </c>
    </row>
    <row r="2420" spans="1:6" s="237" customFormat="1" ht="14.25" customHeight="1">
      <c r="A2420" s="577" t="s">
        <v>256</v>
      </c>
      <c r="B2420" s="577" t="s">
        <v>552</v>
      </c>
      <c r="C2420" s="577" t="s">
        <v>377</v>
      </c>
      <c r="D2420" s="643" t="s">
        <v>256</v>
      </c>
      <c r="E2420" s="643">
        <v>0</v>
      </c>
      <c r="F2420" s="644" t="s">
        <v>256</v>
      </c>
    </row>
    <row r="2421" spans="1:6" s="237" customFormat="1" ht="14.25" customHeight="1">
      <c r="A2421" s="575" t="s">
        <v>1123</v>
      </c>
      <c r="B2421" s="575" t="s">
        <v>1266</v>
      </c>
      <c r="C2421" s="575" t="s">
        <v>1267</v>
      </c>
      <c r="D2421" s="641">
        <v>115134</v>
      </c>
      <c r="E2421" s="641">
        <v>111376.01</v>
      </c>
      <c r="F2421" s="642">
        <v>96.74</v>
      </c>
    </row>
    <row r="2422" spans="1:6" s="237" customFormat="1" ht="14.25" customHeight="1">
      <c r="A2422" s="575" t="s">
        <v>256</v>
      </c>
      <c r="B2422" s="679" t="s">
        <v>949</v>
      </c>
      <c r="C2422" s="680"/>
      <c r="D2422" s="641">
        <v>115134</v>
      </c>
      <c r="E2422" s="641">
        <v>111376.01</v>
      </c>
      <c r="F2422" s="642">
        <v>96.74</v>
      </c>
    </row>
    <row r="2423" spans="1:6" s="237" customFormat="1" ht="14.25" customHeight="1">
      <c r="A2423" s="575" t="s">
        <v>256</v>
      </c>
      <c r="B2423" s="679" t="s">
        <v>1226</v>
      </c>
      <c r="C2423" s="680"/>
      <c r="D2423" s="641">
        <v>115134</v>
      </c>
      <c r="E2423" s="641">
        <v>111376.01</v>
      </c>
      <c r="F2423" s="642">
        <v>96.74</v>
      </c>
    </row>
    <row r="2424" spans="1:6" s="237" customFormat="1" ht="14.25" customHeight="1">
      <c r="A2424" s="575" t="s">
        <v>256</v>
      </c>
      <c r="B2424" s="575" t="s">
        <v>386</v>
      </c>
      <c r="C2424" s="575" t="s">
        <v>387</v>
      </c>
      <c r="D2424" s="641">
        <v>86375</v>
      </c>
      <c r="E2424" s="641">
        <v>84472.98</v>
      </c>
      <c r="F2424" s="642">
        <v>97.8</v>
      </c>
    </row>
    <row r="2425" spans="1:6" s="237" customFormat="1" ht="14.25" customHeight="1">
      <c r="A2425" s="577" t="s">
        <v>256</v>
      </c>
      <c r="B2425" s="577" t="s">
        <v>388</v>
      </c>
      <c r="C2425" s="577" t="s">
        <v>389</v>
      </c>
      <c r="D2425" s="643" t="s">
        <v>256</v>
      </c>
      <c r="E2425" s="643">
        <v>84472.98</v>
      </c>
      <c r="F2425" s="644" t="s">
        <v>256</v>
      </c>
    </row>
    <row r="2426" spans="1:6" s="237" customFormat="1" ht="14.25" customHeight="1">
      <c r="A2426" s="575" t="s">
        <v>256</v>
      </c>
      <c r="B2426" s="575" t="s">
        <v>395</v>
      </c>
      <c r="C2426" s="575" t="s">
        <v>396</v>
      </c>
      <c r="D2426" s="641">
        <v>14359</v>
      </c>
      <c r="E2426" s="641">
        <v>13982.16</v>
      </c>
      <c r="F2426" s="642">
        <v>97.38</v>
      </c>
    </row>
    <row r="2427" spans="1:6" s="237" customFormat="1" ht="14.25" customHeight="1">
      <c r="A2427" s="577" t="s">
        <v>256</v>
      </c>
      <c r="B2427" s="577" t="s">
        <v>399</v>
      </c>
      <c r="C2427" s="577" t="s">
        <v>400</v>
      </c>
      <c r="D2427" s="643" t="s">
        <v>256</v>
      </c>
      <c r="E2427" s="643">
        <v>13875.03</v>
      </c>
      <c r="F2427" s="644" t="s">
        <v>256</v>
      </c>
    </row>
    <row r="2428" spans="1:6" s="237" customFormat="1" ht="14.25" customHeight="1">
      <c r="A2428" s="577" t="s">
        <v>256</v>
      </c>
      <c r="B2428" s="577" t="s">
        <v>401</v>
      </c>
      <c r="C2428" s="577" t="s">
        <v>402</v>
      </c>
      <c r="D2428" s="643" t="s">
        <v>256</v>
      </c>
      <c r="E2428" s="643">
        <v>107.13</v>
      </c>
      <c r="F2428" s="644" t="s">
        <v>256</v>
      </c>
    </row>
    <row r="2429" spans="1:6" s="237" customFormat="1" ht="14.25" customHeight="1">
      <c r="A2429" s="575" t="s">
        <v>256</v>
      </c>
      <c r="B2429" s="575" t="s">
        <v>405</v>
      </c>
      <c r="C2429" s="575" t="s">
        <v>406</v>
      </c>
      <c r="D2429" s="641">
        <v>14400</v>
      </c>
      <c r="E2429" s="641">
        <v>12920.87</v>
      </c>
      <c r="F2429" s="642">
        <v>89.73</v>
      </c>
    </row>
    <row r="2430" spans="1:6" s="237" customFormat="1" ht="14.25" customHeight="1">
      <c r="A2430" s="577" t="s">
        <v>256</v>
      </c>
      <c r="B2430" s="577" t="s">
        <v>409</v>
      </c>
      <c r="C2430" s="577" t="s">
        <v>410</v>
      </c>
      <c r="D2430" s="643" t="s">
        <v>256</v>
      </c>
      <c r="E2430" s="643">
        <v>12920.87</v>
      </c>
      <c r="F2430" s="644" t="s">
        <v>256</v>
      </c>
    </row>
    <row r="2431" spans="1:6" s="237" customFormat="1" ht="14.25" customHeight="1">
      <c r="A2431" s="577"/>
      <c r="B2431" s="577"/>
      <c r="C2431" s="577"/>
      <c r="D2431" s="643"/>
      <c r="E2431" s="643"/>
      <c r="F2431" s="644"/>
    </row>
    <row r="2432" spans="1:6" s="235" customFormat="1" ht="14.25" customHeight="1">
      <c r="A2432" s="575" t="s">
        <v>256</v>
      </c>
      <c r="B2432" s="679" t="s">
        <v>1490</v>
      </c>
      <c r="C2432" s="680"/>
      <c r="D2432" s="641">
        <v>4810770</v>
      </c>
      <c r="E2432" s="641">
        <v>4231937.58</v>
      </c>
      <c r="F2432" s="642">
        <v>87.97</v>
      </c>
    </row>
    <row r="2433" spans="1:6" s="235" customFormat="1" ht="14.25" customHeight="1">
      <c r="A2433" s="647" t="s">
        <v>256</v>
      </c>
      <c r="B2433" s="677" t="s">
        <v>942</v>
      </c>
      <c r="C2433" s="678"/>
      <c r="D2433" s="648">
        <v>1324801</v>
      </c>
      <c r="E2433" s="648">
        <v>1274428.68</v>
      </c>
      <c r="F2433" s="649">
        <v>96.2</v>
      </c>
    </row>
    <row r="2434" spans="1:6" s="235" customFormat="1" ht="14.25" customHeight="1">
      <c r="A2434" s="647" t="s">
        <v>256</v>
      </c>
      <c r="B2434" s="677" t="s">
        <v>943</v>
      </c>
      <c r="C2434" s="678"/>
      <c r="D2434" s="648">
        <v>1324801</v>
      </c>
      <c r="E2434" s="648">
        <v>1274428.68</v>
      </c>
      <c r="F2434" s="649">
        <v>96.2</v>
      </c>
    </row>
    <row r="2435" spans="1:6" s="235" customFormat="1" ht="14.25" customHeight="1">
      <c r="A2435" s="647" t="s">
        <v>256</v>
      </c>
      <c r="B2435" s="677" t="s">
        <v>1069</v>
      </c>
      <c r="C2435" s="678"/>
      <c r="D2435" s="648">
        <v>33000</v>
      </c>
      <c r="E2435" s="648">
        <v>29875</v>
      </c>
      <c r="F2435" s="649">
        <v>90.53</v>
      </c>
    </row>
    <row r="2436" spans="1:6" s="235" customFormat="1" ht="14.25" customHeight="1">
      <c r="A2436" s="647" t="s">
        <v>256</v>
      </c>
      <c r="B2436" s="677" t="s">
        <v>1070</v>
      </c>
      <c r="C2436" s="678"/>
      <c r="D2436" s="648">
        <v>33000</v>
      </c>
      <c r="E2436" s="648">
        <v>29875</v>
      </c>
      <c r="F2436" s="649">
        <v>90.53</v>
      </c>
    </row>
    <row r="2437" spans="1:6" s="235" customFormat="1" ht="14.25" customHeight="1">
      <c r="A2437" s="647" t="s">
        <v>256</v>
      </c>
      <c r="B2437" s="677" t="s">
        <v>944</v>
      </c>
      <c r="C2437" s="678"/>
      <c r="D2437" s="648">
        <v>1415475</v>
      </c>
      <c r="E2437" s="648">
        <v>962595.53</v>
      </c>
      <c r="F2437" s="649">
        <v>68.01</v>
      </c>
    </row>
    <row r="2438" spans="1:6" s="235" customFormat="1" ht="14.25" customHeight="1">
      <c r="A2438" s="647" t="s">
        <v>256</v>
      </c>
      <c r="B2438" s="677" t="s">
        <v>948</v>
      </c>
      <c r="C2438" s="678"/>
      <c r="D2438" s="648">
        <v>182600</v>
      </c>
      <c r="E2438" s="648">
        <v>174669.64</v>
      </c>
      <c r="F2438" s="649">
        <v>95.66</v>
      </c>
    </row>
    <row r="2439" spans="1:6" s="235" customFormat="1" ht="14.25" customHeight="1">
      <c r="A2439" s="647" t="s">
        <v>256</v>
      </c>
      <c r="B2439" s="677" t="s">
        <v>1072</v>
      </c>
      <c r="C2439" s="678"/>
      <c r="D2439" s="648">
        <v>1232875</v>
      </c>
      <c r="E2439" s="648">
        <v>787925.89</v>
      </c>
      <c r="F2439" s="649">
        <v>63.91</v>
      </c>
    </row>
    <row r="2440" spans="1:6" s="235" customFormat="1" ht="14.25" customHeight="1">
      <c r="A2440" s="647" t="s">
        <v>256</v>
      </c>
      <c r="B2440" s="677" t="s">
        <v>949</v>
      </c>
      <c r="C2440" s="678"/>
      <c r="D2440" s="648">
        <v>2010494</v>
      </c>
      <c r="E2440" s="648">
        <v>1959803.84</v>
      </c>
      <c r="F2440" s="649">
        <v>97.48</v>
      </c>
    </row>
    <row r="2441" spans="1:6" s="235" customFormat="1" ht="14.25" customHeight="1">
      <c r="A2441" s="647" t="s">
        <v>256</v>
      </c>
      <c r="B2441" s="677" t="s">
        <v>1073</v>
      </c>
      <c r="C2441" s="678"/>
      <c r="D2441" s="648">
        <v>1283220</v>
      </c>
      <c r="E2441" s="648">
        <v>1283220</v>
      </c>
      <c r="F2441" s="649">
        <v>100</v>
      </c>
    </row>
    <row r="2442" spans="1:6" s="235" customFormat="1" ht="14.25" customHeight="1">
      <c r="A2442" s="647" t="s">
        <v>256</v>
      </c>
      <c r="B2442" s="677" t="s">
        <v>1089</v>
      </c>
      <c r="C2442" s="678"/>
      <c r="D2442" s="648">
        <v>474046</v>
      </c>
      <c r="E2442" s="648">
        <v>458396.78</v>
      </c>
      <c r="F2442" s="649">
        <v>96.7</v>
      </c>
    </row>
    <row r="2443" spans="1:6" s="235" customFormat="1" ht="14.25" customHeight="1">
      <c r="A2443" s="647" t="s">
        <v>256</v>
      </c>
      <c r="B2443" s="677" t="s">
        <v>1090</v>
      </c>
      <c r="C2443" s="678"/>
      <c r="D2443" s="648">
        <v>32000</v>
      </c>
      <c r="E2443" s="648">
        <v>15040</v>
      </c>
      <c r="F2443" s="649">
        <v>47</v>
      </c>
    </row>
    <row r="2444" spans="1:6" s="235" customFormat="1" ht="14.25" customHeight="1">
      <c r="A2444" s="647" t="s">
        <v>256</v>
      </c>
      <c r="B2444" s="677" t="s">
        <v>1226</v>
      </c>
      <c r="C2444" s="678"/>
      <c r="D2444" s="648">
        <v>100320</v>
      </c>
      <c r="E2444" s="648">
        <v>99407.19</v>
      </c>
      <c r="F2444" s="649">
        <v>99.09</v>
      </c>
    </row>
    <row r="2445" spans="1:6" s="235" customFormat="1" ht="14.25" customHeight="1">
      <c r="A2445" s="647" t="s">
        <v>256</v>
      </c>
      <c r="B2445" s="677" t="s">
        <v>1214</v>
      </c>
      <c r="C2445" s="678"/>
      <c r="D2445" s="648">
        <v>120908</v>
      </c>
      <c r="E2445" s="648">
        <v>103739.87</v>
      </c>
      <c r="F2445" s="649">
        <v>85.8</v>
      </c>
    </row>
    <row r="2446" spans="1:6" s="235" customFormat="1" ht="14.25" customHeight="1">
      <c r="A2446" s="647" t="s">
        <v>256</v>
      </c>
      <c r="B2446" s="677" t="s">
        <v>951</v>
      </c>
      <c r="C2446" s="678"/>
      <c r="D2446" s="648">
        <v>27000</v>
      </c>
      <c r="E2446" s="648">
        <v>5234.53</v>
      </c>
      <c r="F2446" s="649">
        <v>19.39</v>
      </c>
    </row>
    <row r="2447" spans="1:6" s="235" customFormat="1" ht="14.25" customHeight="1">
      <c r="A2447" s="647" t="s">
        <v>256</v>
      </c>
      <c r="B2447" s="677" t="s">
        <v>1215</v>
      </c>
      <c r="C2447" s="678"/>
      <c r="D2447" s="648">
        <v>27000</v>
      </c>
      <c r="E2447" s="648">
        <v>5234.53</v>
      </c>
      <c r="F2447" s="649">
        <v>19.39</v>
      </c>
    </row>
    <row r="2448" spans="1:6" s="235" customFormat="1" ht="14.25" customHeight="1">
      <c r="A2448" s="575" t="s">
        <v>256</v>
      </c>
      <c r="B2448" s="575" t="s">
        <v>1106</v>
      </c>
      <c r="C2448" s="575" t="s">
        <v>1107</v>
      </c>
      <c r="D2448" s="641">
        <v>4810770</v>
      </c>
      <c r="E2448" s="641">
        <v>4231937.58</v>
      </c>
      <c r="F2448" s="642">
        <v>87.97</v>
      </c>
    </row>
    <row r="2449" spans="1:6" s="235" customFormat="1" ht="14.25" customHeight="1">
      <c r="A2449" s="575" t="s">
        <v>1123</v>
      </c>
      <c r="B2449" s="575" t="s">
        <v>956</v>
      </c>
      <c r="C2449" s="575" t="s">
        <v>1227</v>
      </c>
      <c r="D2449" s="641">
        <v>1148793</v>
      </c>
      <c r="E2449" s="641">
        <v>1148793</v>
      </c>
      <c r="F2449" s="642">
        <v>100</v>
      </c>
    </row>
    <row r="2450" spans="1:6" s="235" customFormat="1" ht="14.25" customHeight="1">
      <c r="A2450" s="575" t="s">
        <v>256</v>
      </c>
      <c r="B2450" s="679" t="s">
        <v>949</v>
      </c>
      <c r="C2450" s="680"/>
      <c r="D2450" s="641">
        <v>1148793</v>
      </c>
      <c r="E2450" s="641">
        <v>1148793</v>
      </c>
      <c r="F2450" s="642">
        <v>100</v>
      </c>
    </row>
    <row r="2451" spans="1:6" s="235" customFormat="1" ht="14.25" customHeight="1">
      <c r="A2451" s="575" t="s">
        <v>256</v>
      </c>
      <c r="B2451" s="679" t="s">
        <v>1073</v>
      </c>
      <c r="C2451" s="680"/>
      <c r="D2451" s="641">
        <v>1148793</v>
      </c>
      <c r="E2451" s="641">
        <v>1148793</v>
      </c>
      <c r="F2451" s="642">
        <v>100</v>
      </c>
    </row>
    <row r="2452" spans="1:6" s="237" customFormat="1" ht="14.25" customHeight="1">
      <c r="A2452" s="575" t="s">
        <v>256</v>
      </c>
      <c r="B2452" s="575" t="s">
        <v>405</v>
      </c>
      <c r="C2452" s="575" t="s">
        <v>406</v>
      </c>
      <c r="D2452" s="641">
        <v>66478</v>
      </c>
      <c r="E2452" s="641">
        <v>66237.18</v>
      </c>
      <c r="F2452" s="642">
        <v>99.64</v>
      </c>
    </row>
    <row r="2453" spans="1:6" s="237" customFormat="1" ht="14.25" customHeight="1">
      <c r="A2453" s="577" t="s">
        <v>256</v>
      </c>
      <c r="B2453" s="577" t="s">
        <v>407</v>
      </c>
      <c r="C2453" s="577" t="s">
        <v>408</v>
      </c>
      <c r="D2453" s="643" t="s">
        <v>256</v>
      </c>
      <c r="E2453" s="643">
        <v>56550.18</v>
      </c>
      <c r="F2453" s="644" t="s">
        <v>256</v>
      </c>
    </row>
    <row r="2454" spans="1:6" s="237" customFormat="1" ht="14.25" customHeight="1">
      <c r="A2454" s="577" t="s">
        <v>256</v>
      </c>
      <c r="B2454" s="577" t="s">
        <v>411</v>
      </c>
      <c r="C2454" s="577" t="s">
        <v>412</v>
      </c>
      <c r="D2454" s="643" t="s">
        <v>256</v>
      </c>
      <c r="E2454" s="643">
        <v>9687</v>
      </c>
      <c r="F2454" s="644" t="s">
        <v>256</v>
      </c>
    </row>
    <row r="2455" spans="1:6" s="237" customFormat="1" ht="14.25" customHeight="1">
      <c r="A2455" s="575" t="s">
        <v>256</v>
      </c>
      <c r="B2455" s="575" t="s">
        <v>415</v>
      </c>
      <c r="C2455" s="575" t="s">
        <v>416</v>
      </c>
      <c r="D2455" s="641">
        <v>210323</v>
      </c>
      <c r="E2455" s="641">
        <v>207297.13</v>
      </c>
      <c r="F2455" s="642">
        <v>98.56</v>
      </c>
    </row>
    <row r="2456" spans="1:6" s="237" customFormat="1" ht="14.25" customHeight="1">
      <c r="A2456" s="577" t="s">
        <v>256</v>
      </c>
      <c r="B2456" s="577" t="s">
        <v>417</v>
      </c>
      <c r="C2456" s="577" t="s">
        <v>418</v>
      </c>
      <c r="D2456" s="643" t="s">
        <v>256</v>
      </c>
      <c r="E2456" s="643">
        <v>50711.27</v>
      </c>
      <c r="F2456" s="644" t="s">
        <v>256</v>
      </c>
    </row>
    <row r="2457" spans="1:6" s="237" customFormat="1" ht="14.25" customHeight="1">
      <c r="A2457" s="577" t="s">
        <v>256</v>
      </c>
      <c r="B2457" s="577" t="s">
        <v>421</v>
      </c>
      <c r="C2457" s="577" t="s">
        <v>422</v>
      </c>
      <c r="D2457" s="643" t="s">
        <v>256</v>
      </c>
      <c r="E2457" s="643">
        <v>100000</v>
      </c>
      <c r="F2457" s="644" t="s">
        <v>256</v>
      </c>
    </row>
    <row r="2458" spans="1:6" s="237" customFormat="1" ht="14.25" customHeight="1">
      <c r="A2458" s="577" t="s">
        <v>256</v>
      </c>
      <c r="B2458" s="577" t="s">
        <v>423</v>
      </c>
      <c r="C2458" s="577" t="s">
        <v>424</v>
      </c>
      <c r="D2458" s="643" t="s">
        <v>256</v>
      </c>
      <c r="E2458" s="643">
        <v>33755.34</v>
      </c>
      <c r="F2458" s="644" t="s">
        <v>256</v>
      </c>
    </row>
    <row r="2459" spans="1:6" s="237" customFormat="1" ht="14.25" customHeight="1">
      <c r="A2459" s="577" t="s">
        <v>256</v>
      </c>
      <c r="B2459" s="577" t="s">
        <v>425</v>
      </c>
      <c r="C2459" s="577" t="s">
        <v>426</v>
      </c>
      <c r="D2459" s="643" t="s">
        <v>256</v>
      </c>
      <c r="E2459" s="643">
        <v>6698.47</v>
      </c>
      <c r="F2459" s="644" t="s">
        <v>256</v>
      </c>
    </row>
    <row r="2460" spans="1:6" s="235" customFormat="1" ht="14.25" customHeight="1">
      <c r="A2460" s="577" t="s">
        <v>256</v>
      </c>
      <c r="B2460" s="577" t="s">
        <v>427</v>
      </c>
      <c r="C2460" s="577" t="s">
        <v>428</v>
      </c>
      <c r="D2460" s="643" t="s">
        <v>256</v>
      </c>
      <c r="E2460" s="643">
        <v>16132.05</v>
      </c>
      <c r="F2460" s="644" t="s">
        <v>256</v>
      </c>
    </row>
    <row r="2461" spans="1:6" s="235" customFormat="1" ht="14.25" customHeight="1">
      <c r="A2461" s="575" t="s">
        <v>256</v>
      </c>
      <c r="B2461" s="575" t="s">
        <v>429</v>
      </c>
      <c r="C2461" s="575" t="s">
        <v>430</v>
      </c>
      <c r="D2461" s="641">
        <v>798618</v>
      </c>
      <c r="E2461" s="641">
        <v>802026.28</v>
      </c>
      <c r="F2461" s="642">
        <v>100.43</v>
      </c>
    </row>
    <row r="2462" spans="1:6" s="235" customFormat="1" ht="14.25" customHeight="1">
      <c r="A2462" s="577" t="s">
        <v>256</v>
      </c>
      <c r="B2462" s="577" t="s">
        <v>431</v>
      </c>
      <c r="C2462" s="577" t="s">
        <v>432</v>
      </c>
      <c r="D2462" s="643" t="s">
        <v>256</v>
      </c>
      <c r="E2462" s="643">
        <v>605679.9</v>
      </c>
      <c r="F2462" s="644" t="s">
        <v>256</v>
      </c>
    </row>
    <row r="2463" spans="1:6" s="235" customFormat="1" ht="14.25" customHeight="1">
      <c r="A2463" s="577" t="s">
        <v>256</v>
      </c>
      <c r="B2463" s="577" t="s">
        <v>433</v>
      </c>
      <c r="C2463" s="577" t="s">
        <v>434</v>
      </c>
      <c r="D2463" s="643" t="s">
        <v>256</v>
      </c>
      <c r="E2463" s="643">
        <v>20094.94</v>
      </c>
      <c r="F2463" s="644" t="s">
        <v>256</v>
      </c>
    </row>
    <row r="2464" spans="1:6" s="235" customFormat="1" ht="14.25" customHeight="1">
      <c r="A2464" s="577" t="s">
        <v>256</v>
      </c>
      <c r="B2464" s="577" t="s">
        <v>435</v>
      </c>
      <c r="C2464" s="577" t="s">
        <v>436</v>
      </c>
      <c r="D2464" s="643" t="s">
        <v>256</v>
      </c>
      <c r="E2464" s="643">
        <v>1000</v>
      </c>
      <c r="F2464" s="644" t="s">
        <v>256</v>
      </c>
    </row>
    <row r="2465" spans="1:6" s="235" customFormat="1" ht="14.25" customHeight="1">
      <c r="A2465" s="577" t="s">
        <v>256</v>
      </c>
      <c r="B2465" s="577" t="s">
        <v>437</v>
      </c>
      <c r="C2465" s="577" t="s">
        <v>438</v>
      </c>
      <c r="D2465" s="643" t="s">
        <v>256</v>
      </c>
      <c r="E2465" s="643">
        <v>75302.5</v>
      </c>
      <c r="F2465" s="644" t="s">
        <v>256</v>
      </c>
    </row>
    <row r="2466" spans="1:6" s="235" customFormat="1" ht="14.25" customHeight="1">
      <c r="A2466" s="577" t="s">
        <v>256</v>
      </c>
      <c r="B2466" s="577" t="s">
        <v>439</v>
      </c>
      <c r="C2466" s="577" t="s">
        <v>440</v>
      </c>
      <c r="D2466" s="643" t="s">
        <v>256</v>
      </c>
      <c r="E2466" s="643">
        <v>28730.63</v>
      </c>
      <c r="F2466" s="644" t="s">
        <v>256</v>
      </c>
    </row>
    <row r="2467" spans="1:6" s="235" customFormat="1" ht="14.25" customHeight="1">
      <c r="A2467" s="577" t="s">
        <v>256</v>
      </c>
      <c r="B2467" s="577" t="s">
        <v>441</v>
      </c>
      <c r="C2467" s="577" t="s">
        <v>442</v>
      </c>
      <c r="D2467" s="643" t="s">
        <v>256</v>
      </c>
      <c r="E2467" s="643">
        <v>18000</v>
      </c>
      <c r="F2467" s="644" t="s">
        <v>256</v>
      </c>
    </row>
    <row r="2468" spans="1:6" s="235" customFormat="1" ht="14.25" customHeight="1">
      <c r="A2468" s="577" t="s">
        <v>256</v>
      </c>
      <c r="B2468" s="577" t="s">
        <v>443</v>
      </c>
      <c r="C2468" s="577" t="s">
        <v>444</v>
      </c>
      <c r="D2468" s="643" t="s">
        <v>256</v>
      </c>
      <c r="E2468" s="643">
        <v>3855</v>
      </c>
      <c r="F2468" s="644" t="s">
        <v>256</v>
      </c>
    </row>
    <row r="2469" spans="1:6" s="235" customFormat="1" ht="14.25" customHeight="1">
      <c r="A2469" s="577" t="s">
        <v>256</v>
      </c>
      <c r="B2469" s="577" t="s">
        <v>445</v>
      </c>
      <c r="C2469" s="577" t="s">
        <v>446</v>
      </c>
      <c r="D2469" s="643" t="s">
        <v>256</v>
      </c>
      <c r="E2469" s="643">
        <v>36243</v>
      </c>
      <c r="F2469" s="644" t="s">
        <v>256</v>
      </c>
    </row>
    <row r="2470" spans="1:6" s="235" customFormat="1" ht="14.25" customHeight="1">
      <c r="A2470" s="577" t="s">
        <v>256</v>
      </c>
      <c r="B2470" s="577" t="s">
        <v>447</v>
      </c>
      <c r="C2470" s="577" t="s">
        <v>448</v>
      </c>
      <c r="D2470" s="643" t="s">
        <v>256</v>
      </c>
      <c r="E2470" s="643">
        <v>13120.31</v>
      </c>
      <c r="F2470" s="644" t="s">
        <v>256</v>
      </c>
    </row>
    <row r="2471" spans="1:6" s="235" customFormat="1" ht="14.25" customHeight="1">
      <c r="A2471" s="575" t="s">
        <v>256</v>
      </c>
      <c r="B2471" s="575" t="s">
        <v>452</v>
      </c>
      <c r="C2471" s="575" t="s">
        <v>453</v>
      </c>
      <c r="D2471" s="641">
        <v>71874</v>
      </c>
      <c r="E2471" s="641">
        <v>71798.03</v>
      </c>
      <c r="F2471" s="642">
        <v>99.89</v>
      </c>
    </row>
    <row r="2472" spans="1:6" s="235" customFormat="1" ht="14.25" customHeight="1">
      <c r="A2472" s="577" t="s">
        <v>256</v>
      </c>
      <c r="B2472" s="577" t="s">
        <v>456</v>
      </c>
      <c r="C2472" s="577" t="s">
        <v>457</v>
      </c>
      <c r="D2472" s="643" t="s">
        <v>256</v>
      </c>
      <c r="E2472" s="643">
        <v>52002.14</v>
      </c>
      <c r="F2472" s="644" t="s">
        <v>256</v>
      </c>
    </row>
    <row r="2473" spans="1:6" s="235" customFormat="1" ht="14.25" customHeight="1">
      <c r="A2473" s="577" t="s">
        <v>256</v>
      </c>
      <c r="B2473" s="577" t="s">
        <v>460</v>
      </c>
      <c r="C2473" s="577" t="s">
        <v>113</v>
      </c>
      <c r="D2473" s="643" t="s">
        <v>256</v>
      </c>
      <c r="E2473" s="643">
        <v>3222</v>
      </c>
      <c r="F2473" s="644" t="s">
        <v>256</v>
      </c>
    </row>
    <row r="2474" spans="1:6" s="237" customFormat="1" ht="14.25" customHeight="1">
      <c r="A2474" s="577" t="s">
        <v>256</v>
      </c>
      <c r="B2474" s="577" t="s">
        <v>464</v>
      </c>
      <c r="C2474" s="577" t="s">
        <v>453</v>
      </c>
      <c r="D2474" s="643" t="s">
        <v>256</v>
      </c>
      <c r="E2474" s="643">
        <v>16573.89</v>
      </c>
      <c r="F2474" s="644" t="s">
        <v>256</v>
      </c>
    </row>
    <row r="2475" spans="1:6" s="237" customFormat="1" ht="14.25" customHeight="1">
      <c r="A2475" s="575" t="s">
        <v>256</v>
      </c>
      <c r="B2475" s="575" t="s">
        <v>471</v>
      </c>
      <c r="C2475" s="575" t="s">
        <v>472</v>
      </c>
      <c r="D2475" s="641">
        <v>1500</v>
      </c>
      <c r="E2475" s="641">
        <v>1434.38</v>
      </c>
      <c r="F2475" s="642">
        <v>95.63</v>
      </c>
    </row>
    <row r="2476" spans="1:6" s="237" customFormat="1" ht="14.25" customHeight="1">
      <c r="A2476" s="577" t="s">
        <v>256</v>
      </c>
      <c r="B2476" s="577" t="s">
        <v>473</v>
      </c>
      <c r="C2476" s="577" t="s">
        <v>474</v>
      </c>
      <c r="D2476" s="643" t="s">
        <v>256</v>
      </c>
      <c r="E2476" s="643">
        <v>1434.38</v>
      </c>
      <c r="F2476" s="644" t="s">
        <v>256</v>
      </c>
    </row>
    <row r="2477" spans="1:6" s="237" customFormat="1" ht="14.25" customHeight="1">
      <c r="A2477" s="575" t="s">
        <v>1123</v>
      </c>
      <c r="B2477" s="575" t="s">
        <v>959</v>
      </c>
      <c r="C2477" s="575" t="s">
        <v>1228</v>
      </c>
      <c r="D2477" s="641">
        <v>677308</v>
      </c>
      <c r="E2477" s="641">
        <v>593460.53</v>
      </c>
      <c r="F2477" s="642">
        <v>87.62</v>
      </c>
    </row>
    <row r="2478" spans="1:6" s="235" customFormat="1" ht="14.25" customHeight="1">
      <c r="A2478" s="575" t="s">
        <v>256</v>
      </c>
      <c r="B2478" s="679" t="s">
        <v>942</v>
      </c>
      <c r="C2478" s="680"/>
      <c r="D2478" s="641">
        <v>341654</v>
      </c>
      <c r="E2478" s="641">
        <v>340611.59</v>
      </c>
      <c r="F2478" s="642">
        <v>99.69</v>
      </c>
    </row>
    <row r="2479" spans="1:6" s="235" customFormat="1" ht="14.25" customHeight="1">
      <c r="A2479" s="575" t="s">
        <v>256</v>
      </c>
      <c r="B2479" s="679" t="s">
        <v>943</v>
      </c>
      <c r="C2479" s="680"/>
      <c r="D2479" s="641">
        <v>341654</v>
      </c>
      <c r="E2479" s="641">
        <v>340611.59</v>
      </c>
      <c r="F2479" s="642">
        <v>99.69</v>
      </c>
    </row>
    <row r="2480" spans="1:6" s="235" customFormat="1" ht="14.25" customHeight="1">
      <c r="A2480" s="575" t="s">
        <v>256</v>
      </c>
      <c r="B2480" s="575" t="s">
        <v>386</v>
      </c>
      <c r="C2480" s="575" t="s">
        <v>387</v>
      </c>
      <c r="D2480" s="641">
        <v>252359</v>
      </c>
      <c r="E2480" s="641">
        <v>252359</v>
      </c>
      <c r="F2480" s="642">
        <v>100</v>
      </c>
    </row>
    <row r="2481" spans="1:6" s="235" customFormat="1" ht="14.25" customHeight="1">
      <c r="A2481" s="577" t="s">
        <v>256</v>
      </c>
      <c r="B2481" s="577" t="s">
        <v>388</v>
      </c>
      <c r="C2481" s="577" t="s">
        <v>389</v>
      </c>
      <c r="D2481" s="643" t="s">
        <v>256</v>
      </c>
      <c r="E2481" s="643">
        <v>252359</v>
      </c>
      <c r="F2481" s="644" t="s">
        <v>256</v>
      </c>
    </row>
    <row r="2482" spans="1:6" s="235" customFormat="1" ht="14.25" customHeight="1">
      <c r="A2482" s="575" t="s">
        <v>256</v>
      </c>
      <c r="B2482" s="575" t="s">
        <v>392</v>
      </c>
      <c r="C2482" s="575" t="s">
        <v>393</v>
      </c>
      <c r="D2482" s="641">
        <v>12476</v>
      </c>
      <c r="E2482" s="641">
        <v>12476</v>
      </c>
      <c r="F2482" s="642">
        <v>100</v>
      </c>
    </row>
    <row r="2483" spans="1:6" s="235" customFormat="1" ht="14.25" customHeight="1">
      <c r="A2483" s="577" t="s">
        <v>256</v>
      </c>
      <c r="B2483" s="577" t="s">
        <v>394</v>
      </c>
      <c r="C2483" s="577" t="s">
        <v>393</v>
      </c>
      <c r="D2483" s="643" t="s">
        <v>256</v>
      </c>
      <c r="E2483" s="643">
        <v>12476</v>
      </c>
      <c r="F2483" s="644" t="s">
        <v>256</v>
      </c>
    </row>
    <row r="2484" spans="1:6" s="235" customFormat="1" ht="14.25" customHeight="1">
      <c r="A2484" s="575" t="s">
        <v>256</v>
      </c>
      <c r="B2484" s="575" t="s">
        <v>395</v>
      </c>
      <c r="C2484" s="575" t="s">
        <v>396</v>
      </c>
      <c r="D2484" s="641">
        <v>41969</v>
      </c>
      <c r="E2484" s="641">
        <v>42166.08</v>
      </c>
      <c r="F2484" s="642">
        <v>100.47</v>
      </c>
    </row>
    <row r="2485" spans="1:6" s="235" customFormat="1" ht="14.25" customHeight="1">
      <c r="A2485" s="577" t="s">
        <v>256</v>
      </c>
      <c r="B2485" s="577" t="s">
        <v>399</v>
      </c>
      <c r="C2485" s="577" t="s">
        <v>400</v>
      </c>
      <c r="D2485" s="643" t="s">
        <v>256</v>
      </c>
      <c r="E2485" s="643">
        <v>41639</v>
      </c>
      <c r="F2485" s="644" t="s">
        <v>256</v>
      </c>
    </row>
    <row r="2486" spans="1:6" s="235" customFormat="1" ht="14.25" customHeight="1">
      <c r="A2486" s="577" t="s">
        <v>256</v>
      </c>
      <c r="B2486" s="577" t="s">
        <v>401</v>
      </c>
      <c r="C2486" s="577" t="s">
        <v>402</v>
      </c>
      <c r="D2486" s="643" t="s">
        <v>256</v>
      </c>
      <c r="E2486" s="643">
        <v>527.08</v>
      </c>
      <c r="F2486" s="644" t="s">
        <v>256</v>
      </c>
    </row>
    <row r="2487" spans="1:6" s="235" customFormat="1" ht="14.25" customHeight="1">
      <c r="A2487" s="575" t="s">
        <v>256</v>
      </c>
      <c r="B2487" s="575" t="s">
        <v>405</v>
      </c>
      <c r="C2487" s="575" t="s">
        <v>406</v>
      </c>
      <c r="D2487" s="641">
        <v>16600</v>
      </c>
      <c r="E2487" s="641">
        <v>15888</v>
      </c>
      <c r="F2487" s="642">
        <v>95.71</v>
      </c>
    </row>
    <row r="2488" spans="1:6" s="235" customFormat="1" ht="14.25" customHeight="1">
      <c r="A2488" s="577" t="s">
        <v>256</v>
      </c>
      <c r="B2488" s="577" t="s">
        <v>407</v>
      </c>
      <c r="C2488" s="577" t="s">
        <v>408</v>
      </c>
      <c r="D2488" s="643" t="s">
        <v>256</v>
      </c>
      <c r="E2488" s="643">
        <v>888</v>
      </c>
      <c r="F2488" s="644" t="s">
        <v>256</v>
      </c>
    </row>
    <row r="2489" spans="1:6" s="235" customFormat="1" ht="14.25" customHeight="1">
      <c r="A2489" s="577" t="s">
        <v>256</v>
      </c>
      <c r="B2489" s="577" t="s">
        <v>409</v>
      </c>
      <c r="C2489" s="577" t="s">
        <v>410</v>
      </c>
      <c r="D2489" s="643" t="s">
        <v>256</v>
      </c>
      <c r="E2489" s="643">
        <v>15000</v>
      </c>
      <c r="F2489" s="644" t="s">
        <v>256</v>
      </c>
    </row>
    <row r="2490" spans="1:6" s="235" customFormat="1" ht="14.25" customHeight="1">
      <c r="A2490" s="577" t="s">
        <v>256</v>
      </c>
      <c r="B2490" s="577" t="s">
        <v>411</v>
      </c>
      <c r="C2490" s="577" t="s">
        <v>412</v>
      </c>
      <c r="D2490" s="643" t="s">
        <v>256</v>
      </c>
      <c r="E2490" s="643">
        <v>0</v>
      </c>
      <c r="F2490" s="644" t="s">
        <v>256</v>
      </c>
    </row>
    <row r="2491" spans="1:6" s="235" customFormat="1" ht="14.25" customHeight="1">
      <c r="A2491" s="575" t="s">
        <v>256</v>
      </c>
      <c r="B2491" s="575" t="s">
        <v>415</v>
      </c>
      <c r="C2491" s="575" t="s">
        <v>416</v>
      </c>
      <c r="D2491" s="641">
        <v>9000</v>
      </c>
      <c r="E2491" s="641">
        <v>8905.8</v>
      </c>
      <c r="F2491" s="642">
        <v>98.95</v>
      </c>
    </row>
    <row r="2492" spans="1:6" s="235" customFormat="1" ht="14.25" customHeight="1">
      <c r="A2492" s="577" t="s">
        <v>256</v>
      </c>
      <c r="B2492" s="577" t="s">
        <v>417</v>
      </c>
      <c r="C2492" s="577" t="s">
        <v>418</v>
      </c>
      <c r="D2492" s="643" t="s">
        <v>256</v>
      </c>
      <c r="E2492" s="643">
        <v>8445.8</v>
      </c>
      <c r="F2492" s="644" t="s">
        <v>256</v>
      </c>
    </row>
    <row r="2493" spans="1:6" s="235" customFormat="1" ht="14.25" customHeight="1">
      <c r="A2493" s="577" t="s">
        <v>256</v>
      </c>
      <c r="B2493" s="577" t="s">
        <v>425</v>
      </c>
      <c r="C2493" s="577" t="s">
        <v>426</v>
      </c>
      <c r="D2493" s="643" t="s">
        <v>256</v>
      </c>
      <c r="E2493" s="643">
        <v>460</v>
      </c>
      <c r="F2493" s="644" t="s">
        <v>256</v>
      </c>
    </row>
    <row r="2494" spans="1:6" s="235" customFormat="1" ht="14.25" customHeight="1">
      <c r="A2494" s="575" t="s">
        <v>256</v>
      </c>
      <c r="B2494" s="575" t="s">
        <v>429</v>
      </c>
      <c r="C2494" s="575" t="s">
        <v>430</v>
      </c>
      <c r="D2494" s="641">
        <v>7250</v>
      </c>
      <c r="E2494" s="641">
        <v>6975</v>
      </c>
      <c r="F2494" s="642">
        <v>96.21</v>
      </c>
    </row>
    <row r="2495" spans="1:6" s="235" customFormat="1" ht="14.25" customHeight="1">
      <c r="A2495" s="577" t="s">
        <v>256</v>
      </c>
      <c r="B2495" s="577" t="s">
        <v>441</v>
      </c>
      <c r="C2495" s="577" t="s">
        <v>442</v>
      </c>
      <c r="D2495" s="643" t="s">
        <v>256</v>
      </c>
      <c r="E2495" s="643">
        <v>6975</v>
      </c>
      <c r="F2495" s="644" t="s">
        <v>256</v>
      </c>
    </row>
    <row r="2496" spans="1:6" s="235" customFormat="1" ht="14.25" customHeight="1">
      <c r="A2496" s="575" t="s">
        <v>256</v>
      </c>
      <c r="B2496" s="575" t="s">
        <v>452</v>
      </c>
      <c r="C2496" s="575" t="s">
        <v>453</v>
      </c>
      <c r="D2496" s="641">
        <v>2000</v>
      </c>
      <c r="E2496" s="641">
        <v>1841.71</v>
      </c>
      <c r="F2496" s="642">
        <v>92.09</v>
      </c>
    </row>
    <row r="2497" spans="1:6" s="235" customFormat="1" ht="14.25" customHeight="1">
      <c r="A2497" s="577" t="s">
        <v>256</v>
      </c>
      <c r="B2497" s="577" t="s">
        <v>464</v>
      </c>
      <c r="C2497" s="577" t="s">
        <v>453</v>
      </c>
      <c r="D2497" s="643" t="s">
        <v>256</v>
      </c>
      <c r="E2497" s="643">
        <v>1841.71</v>
      </c>
      <c r="F2497" s="644" t="s">
        <v>256</v>
      </c>
    </row>
    <row r="2498" spans="1:6" s="235" customFormat="1" ht="14.25" customHeight="1">
      <c r="A2498" s="575" t="s">
        <v>256</v>
      </c>
      <c r="B2498" s="679" t="s">
        <v>944</v>
      </c>
      <c r="C2498" s="680"/>
      <c r="D2498" s="641">
        <v>335654</v>
      </c>
      <c r="E2498" s="641">
        <v>252848.94</v>
      </c>
      <c r="F2498" s="642">
        <v>75.33</v>
      </c>
    </row>
    <row r="2499" spans="1:6" s="235" customFormat="1" ht="14.25" customHeight="1">
      <c r="A2499" s="575" t="s">
        <v>256</v>
      </c>
      <c r="B2499" s="679" t="s">
        <v>1072</v>
      </c>
      <c r="C2499" s="680"/>
      <c r="D2499" s="641">
        <v>335654</v>
      </c>
      <c r="E2499" s="641">
        <v>252848.94</v>
      </c>
      <c r="F2499" s="642">
        <v>75.33</v>
      </c>
    </row>
    <row r="2500" spans="1:6" s="235" customFormat="1" ht="14.25" customHeight="1">
      <c r="A2500" s="575" t="s">
        <v>256</v>
      </c>
      <c r="B2500" s="575" t="s">
        <v>386</v>
      </c>
      <c r="C2500" s="575" t="s">
        <v>387</v>
      </c>
      <c r="D2500" s="641">
        <v>252359</v>
      </c>
      <c r="E2500" s="641">
        <v>208228.84</v>
      </c>
      <c r="F2500" s="642">
        <v>82.51</v>
      </c>
    </row>
    <row r="2501" spans="1:6" s="235" customFormat="1" ht="14.25" customHeight="1">
      <c r="A2501" s="577" t="s">
        <v>256</v>
      </c>
      <c r="B2501" s="577" t="s">
        <v>388</v>
      </c>
      <c r="C2501" s="577" t="s">
        <v>389</v>
      </c>
      <c r="D2501" s="643" t="s">
        <v>256</v>
      </c>
      <c r="E2501" s="643">
        <v>208228.84</v>
      </c>
      <c r="F2501" s="644" t="s">
        <v>256</v>
      </c>
    </row>
    <row r="2502" spans="1:6" s="235" customFormat="1" ht="14.25" customHeight="1">
      <c r="A2502" s="575" t="s">
        <v>256</v>
      </c>
      <c r="B2502" s="575" t="s">
        <v>392</v>
      </c>
      <c r="C2502" s="575" t="s">
        <v>393</v>
      </c>
      <c r="D2502" s="641">
        <v>12476</v>
      </c>
      <c r="E2502" s="641">
        <v>6711.21</v>
      </c>
      <c r="F2502" s="642">
        <v>53.79</v>
      </c>
    </row>
    <row r="2503" spans="1:6" s="235" customFormat="1" ht="14.25" customHeight="1">
      <c r="A2503" s="577" t="s">
        <v>256</v>
      </c>
      <c r="B2503" s="577" t="s">
        <v>394</v>
      </c>
      <c r="C2503" s="577" t="s">
        <v>393</v>
      </c>
      <c r="D2503" s="643" t="s">
        <v>256</v>
      </c>
      <c r="E2503" s="643">
        <v>6711.21</v>
      </c>
      <c r="F2503" s="644" t="s">
        <v>256</v>
      </c>
    </row>
    <row r="2504" spans="1:6" s="235" customFormat="1" ht="14.25" customHeight="1">
      <c r="A2504" s="575" t="s">
        <v>256</v>
      </c>
      <c r="B2504" s="575" t="s">
        <v>395</v>
      </c>
      <c r="C2504" s="575" t="s">
        <v>396</v>
      </c>
      <c r="D2504" s="641">
        <v>41969</v>
      </c>
      <c r="E2504" s="641">
        <v>24769.49</v>
      </c>
      <c r="F2504" s="642">
        <v>59.02</v>
      </c>
    </row>
    <row r="2505" spans="1:6" s="235" customFormat="1" ht="14.25" customHeight="1">
      <c r="A2505" s="577" t="s">
        <v>256</v>
      </c>
      <c r="B2505" s="577" t="s">
        <v>399</v>
      </c>
      <c r="C2505" s="577" t="s">
        <v>400</v>
      </c>
      <c r="D2505" s="643" t="s">
        <v>256</v>
      </c>
      <c r="E2505" s="643">
        <v>24769.49</v>
      </c>
      <c r="F2505" s="644" t="s">
        <v>256</v>
      </c>
    </row>
    <row r="2506" spans="1:6" s="235" customFormat="1" ht="14.25" customHeight="1">
      <c r="A2506" s="577" t="s">
        <v>256</v>
      </c>
      <c r="B2506" s="577" t="s">
        <v>401</v>
      </c>
      <c r="C2506" s="577" t="s">
        <v>402</v>
      </c>
      <c r="D2506" s="643" t="s">
        <v>256</v>
      </c>
      <c r="E2506" s="643">
        <v>0</v>
      </c>
      <c r="F2506" s="644" t="s">
        <v>256</v>
      </c>
    </row>
    <row r="2507" spans="1:6" s="235" customFormat="1" ht="14.25" customHeight="1">
      <c r="A2507" s="575" t="s">
        <v>256</v>
      </c>
      <c r="B2507" s="575" t="s">
        <v>405</v>
      </c>
      <c r="C2507" s="575" t="s">
        <v>406</v>
      </c>
      <c r="D2507" s="641">
        <v>17600</v>
      </c>
      <c r="E2507" s="641">
        <v>12463.2</v>
      </c>
      <c r="F2507" s="642">
        <v>70.81</v>
      </c>
    </row>
    <row r="2508" spans="1:6" s="235" customFormat="1" ht="14.25" customHeight="1">
      <c r="A2508" s="577" t="s">
        <v>256</v>
      </c>
      <c r="B2508" s="577" t="s">
        <v>407</v>
      </c>
      <c r="C2508" s="577" t="s">
        <v>408</v>
      </c>
      <c r="D2508" s="643" t="s">
        <v>256</v>
      </c>
      <c r="E2508" s="643">
        <v>0</v>
      </c>
      <c r="F2508" s="644" t="s">
        <v>256</v>
      </c>
    </row>
    <row r="2509" spans="1:6" s="235" customFormat="1" ht="14.25" customHeight="1">
      <c r="A2509" s="577" t="s">
        <v>256</v>
      </c>
      <c r="B2509" s="577" t="s">
        <v>409</v>
      </c>
      <c r="C2509" s="577" t="s">
        <v>410</v>
      </c>
      <c r="D2509" s="643" t="s">
        <v>256</v>
      </c>
      <c r="E2509" s="643">
        <v>12463.2</v>
      </c>
      <c r="F2509" s="644" t="s">
        <v>256</v>
      </c>
    </row>
    <row r="2510" spans="1:6" s="235" customFormat="1" ht="14.25" customHeight="1">
      <c r="A2510" s="577" t="s">
        <v>256</v>
      </c>
      <c r="B2510" s="577" t="s">
        <v>411</v>
      </c>
      <c r="C2510" s="577" t="s">
        <v>412</v>
      </c>
      <c r="D2510" s="643" t="s">
        <v>256</v>
      </c>
      <c r="E2510" s="643">
        <v>0</v>
      </c>
      <c r="F2510" s="644" t="s">
        <v>256</v>
      </c>
    </row>
    <row r="2511" spans="1:6" s="235" customFormat="1" ht="14.25" customHeight="1">
      <c r="A2511" s="575" t="s">
        <v>256</v>
      </c>
      <c r="B2511" s="575" t="s">
        <v>415</v>
      </c>
      <c r="C2511" s="575" t="s">
        <v>416</v>
      </c>
      <c r="D2511" s="641">
        <v>8000</v>
      </c>
      <c r="E2511" s="641">
        <v>676.2</v>
      </c>
      <c r="F2511" s="642">
        <v>8.45</v>
      </c>
    </row>
    <row r="2512" spans="1:6" s="235" customFormat="1" ht="14.25" customHeight="1">
      <c r="A2512" s="577" t="s">
        <v>256</v>
      </c>
      <c r="B2512" s="577" t="s">
        <v>417</v>
      </c>
      <c r="C2512" s="577" t="s">
        <v>418</v>
      </c>
      <c r="D2512" s="643" t="s">
        <v>256</v>
      </c>
      <c r="E2512" s="643">
        <v>676.2</v>
      </c>
      <c r="F2512" s="644" t="s">
        <v>256</v>
      </c>
    </row>
    <row r="2513" spans="1:6" s="235" customFormat="1" ht="14.25" customHeight="1">
      <c r="A2513" s="577" t="s">
        <v>256</v>
      </c>
      <c r="B2513" s="577" t="s">
        <v>425</v>
      </c>
      <c r="C2513" s="577" t="s">
        <v>426</v>
      </c>
      <c r="D2513" s="643" t="s">
        <v>256</v>
      </c>
      <c r="E2513" s="643">
        <v>0</v>
      </c>
      <c r="F2513" s="644" t="s">
        <v>256</v>
      </c>
    </row>
    <row r="2514" spans="1:6" s="235" customFormat="1" ht="14.25" customHeight="1">
      <c r="A2514" s="575" t="s">
        <v>256</v>
      </c>
      <c r="B2514" s="575" t="s">
        <v>429</v>
      </c>
      <c r="C2514" s="575" t="s">
        <v>430</v>
      </c>
      <c r="D2514" s="641">
        <v>1250</v>
      </c>
      <c r="E2514" s="641">
        <v>0</v>
      </c>
      <c r="F2514" s="642">
        <v>0</v>
      </c>
    </row>
    <row r="2515" spans="1:6" s="235" customFormat="1" ht="14.25" customHeight="1">
      <c r="A2515" s="577" t="s">
        <v>256</v>
      </c>
      <c r="B2515" s="577" t="s">
        <v>441</v>
      </c>
      <c r="C2515" s="577" t="s">
        <v>442</v>
      </c>
      <c r="D2515" s="643" t="s">
        <v>256</v>
      </c>
      <c r="E2515" s="643">
        <v>0</v>
      </c>
      <c r="F2515" s="644" t="s">
        <v>256</v>
      </c>
    </row>
    <row r="2516" spans="1:6" s="235" customFormat="1" ht="14.25" customHeight="1">
      <c r="A2516" s="575" t="s">
        <v>256</v>
      </c>
      <c r="B2516" s="575" t="s">
        <v>452</v>
      </c>
      <c r="C2516" s="575" t="s">
        <v>453</v>
      </c>
      <c r="D2516" s="641">
        <v>2000</v>
      </c>
      <c r="E2516" s="641">
        <v>0</v>
      </c>
      <c r="F2516" s="642">
        <v>0</v>
      </c>
    </row>
    <row r="2517" spans="1:6" s="235" customFormat="1" ht="14.25" customHeight="1">
      <c r="A2517" s="577" t="s">
        <v>256</v>
      </c>
      <c r="B2517" s="577" t="s">
        <v>464</v>
      </c>
      <c r="C2517" s="577" t="s">
        <v>453</v>
      </c>
      <c r="D2517" s="643" t="s">
        <v>256</v>
      </c>
      <c r="E2517" s="643">
        <v>0</v>
      </c>
      <c r="F2517" s="644" t="s">
        <v>256</v>
      </c>
    </row>
    <row r="2518" spans="1:6" s="235" customFormat="1" ht="14.25" customHeight="1">
      <c r="A2518" s="575" t="s">
        <v>1123</v>
      </c>
      <c r="B2518" s="575" t="s">
        <v>961</v>
      </c>
      <c r="C2518" s="575" t="s">
        <v>1229</v>
      </c>
      <c r="D2518" s="641">
        <v>14000</v>
      </c>
      <c r="E2518" s="641">
        <v>6326.94</v>
      </c>
      <c r="F2518" s="642">
        <v>45.19</v>
      </c>
    </row>
    <row r="2519" spans="1:6" s="235" customFormat="1" ht="14.25" customHeight="1">
      <c r="A2519" s="575" t="s">
        <v>256</v>
      </c>
      <c r="B2519" s="679" t="s">
        <v>942</v>
      </c>
      <c r="C2519" s="680"/>
      <c r="D2519" s="641">
        <v>2000</v>
      </c>
      <c r="E2519" s="641">
        <v>2000</v>
      </c>
      <c r="F2519" s="642">
        <v>100</v>
      </c>
    </row>
    <row r="2520" spans="1:6" s="235" customFormat="1" ht="14.25" customHeight="1">
      <c r="A2520" s="575" t="s">
        <v>256</v>
      </c>
      <c r="B2520" s="679" t="s">
        <v>943</v>
      </c>
      <c r="C2520" s="680"/>
      <c r="D2520" s="641">
        <v>2000</v>
      </c>
      <c r="E2520" s="641">
        <v>2000</v>
      </c>
      <c r="F2520" s="642">
        <v>100</v>
      </c>
    </row>
    <row r="2521" spans="1:6" s="235" customFormat="1" ht="14.25" customHeight="1">
      <c r="A2521" s="575" t="s">
        <v>256</v>
      </c>
      <c r="B2521" s="575" t="s">
        <v>429</v>
      </c>
      <c r="C2521" s="575" t="s">
        <v>430</v>
      </c>
      <c r="D2521" s="641">
        <v>2000</v>
      </c>
      <c r="E2521" s="641">
        <v>2000</v>
      </c>
      <c r="F2521" s="642">
        <v>100</v>
      </c>
    </row>
    <row r="2522" spans="1:6" s="235" customFormat="1" ht="14.25" customHeight="1">
      <c r="A2522" s="577" t="s">
        <v>256</v>
      </c>
      <c r="B2522" s="577" t="s">
        <v>443</v>
      </c>
      <c r="C2522" s="577" t="s">
        <v>444</v>
      </c>
      <c r="D2522" s="643" t="s">
        <v>256</v>
      </c>
      <c r="E2522" s="643">
        <v>2000</v>
      </c>
      <c r="F2522" s="644" t="s">
        <v>256</v>
      </c>
    </row>
    <row r="2523" spans="1:6" s="235" customFormat="1" ht="14.25" customHeight="1">
      <c r="A2523" s="575" t="s">
        <v>256</v>
      </c>
      <c r="B2523" s="679" t="s">
        <v>951</v>
      </c>
      <c r="C2523" s="680"/>
      <c r="D2523" s="641">
        <v>12000</v>
      </c>
      <c r="E2523" s="641">
        <v>4326.94</v>
      </c>
      <c r="F2523" s="642">
        <v>36.06</v>
      </c>
    </row>
    <row r="2524" spans="1:6" s="235" customFormat="1" ht="14.25" customHeight="1">
      <c r="A2524" s="575" t="s">
        <v>256</v>
      </c>
      <c r="B2524" s="679" t="s">
        <v>1215</v>
      </c>
      <c r="C2524" s="680"/>
      <c r="D2524" s="641">
        <v>12000</v>
      </c>
      <c r="E2524" s="641">
        <v>4326.94</v>
      </c>
      <c r="F2524" s="642">
        <v>36.06</v>
      </c>
    </row>
    <row r="2525" spans="1:6" s="235" customFormat="1" ht="14.25" customHeight="1">
      <c r="A2525" s="575" t="s">
        <v>256</v>
      </c>
      <c r="B2525" s="575" t="s">
        <v>452</v>
      </c>
      <c r="C2525" s="575" t="s">
        <v>453</v>
      </c>
      <c r="D2525" s="641">
        <v>12000</v>
      </c>
      <c r="E2525" s="641">
        <v>4326.94</v>
      </c>
      <c r="F2525" s="642">
        <v>36.06</v>
      </c>
    </row>
    <row r="2526" spans="1:6" s="235" customFormat="1" ht="14.25" customHeight="1">
      <c r="A2526" s="577" t="s">
        <v>256</v>
      </c>
      <c r="B2526" s="577" t="s">
        <v>464</v>
      </c>
      <c r="C2526" s="577" t="s">
        <v>453</v>
      </c>
      <c r="D2526" s="643" t="s">
        <v>256</v>
      </c>
      <c r="E2526" s="643">
        <v>4326.94</v>
      </c>
      <c r="F2526" s="644" t="s">
        <v>256</v>
      </c>
    </row>
    <row r="2527" spans="1:6" s="235" customFormat="1" ht="14.25" customHeight="1">
      <c r="A2527" s="575" t="s">
        <v>1123</v>
      </c>
      <c r="B2527" s="575" t="s">
        <v>963</v>
      </c>
      <c r="C2527" s="575" t="s">
        <v>1230</v>
      </c>
      <c r="D2527" s="641">
        <v>33000</v>
      </c>
      <c r="E2527" s="641">
        <v>22402.93</v>
      </c>
      <c r="F2527" s="642">
        <v>67.89</v>
      </c>
    </row>
    <row r="2528" spans="1:6" s="235" customFormat="1" ht="14.25" customHeight="1">
      <c r="A2528" s="575" t="s">
        <v>256</v>
      </c>
      <c r="B2528" s="679" t="s">
        <v>942</v>
      </c>
      <c r="C2528" s="680"/>
      <c r="D2528" s="641">
        <v>26000</v>
      </c>
      <c r="E2528" s="641">
        <v>21402.93</v>
      </c>
      <c r="F2528" s="642">
        <v>82.32</v>
      </c>
    </row>
    <row r="2529" spans="1:6" s="235" customFormat="1" ht="14.25" customHeight="1">
      <c r="A2529" s="575" t="s">
        <v>256</v>
      </c>
      <c r="B2529" s="679" t="s">
        <v>943</v>
      </c>
      <c r="C2529" s="680"/>
      <c r="D2529" s="641">
        <v>26000</v>
      </c>
      <c r="E2529" s="641">
        <v>21402.93</v>
      </c>
      <c r="F2529" s="642">
        <v>82.32</v>
      </c>
    </row>
    <row r="2530" spans="1:6" s="235" customFormat="1" ht="14.25" customHeight="1">
      <c r="A2530" s="575" t="s">
        <v>256</v>
      </c>
      <c r="B2530" s="575" t="s">
        <v>405</v>
      </c>
      <c r="C2530" s="575" t="s">
        <v>406</v>
      </c>
      <c r="D2530" s="641">
        <v>1000</v>
      </c>
      <c r="E2530" s="641">
        <v>0</v>
      </c>
      <c r="F2530" s="642">
        <v>0</v>
      </c>
    </row>
    <row r="2531" spans="1:6" s="235" customFormat="1" ht="14.25" customHeight="1">
      <c r="A2531" s="577" t="s">
        <v>256</v>
      </c>
      <c r="B2531" s="577" t="s">
        <v>407</v>
      </c>
      <c r="C2531" s="577" t="s">
        <v>408</v>
      </c>
      <c r="D2531" s="643" t="s">
        <v>256</v>
      </c>
      <c r="E2531" s="643">
        <v>0</v>
      </c>
      <c r="F2531" s="644" t="s">
        <v>256</v>
      </c>
    </row>
    <row r="2532" spans="1:6" s="235" customFormat="1" ht="14.25" customHeight="1">
      <c r="A2532" s="575" t="s">
        <v>256</v>
      </c>
      <c r="B2532" s="575" t="s">
        <v>429</v>
      </c>
      <c r="C2532" s="575" t="s">
        <v>430</v>
      </c>
      <c r="D2532" s="641">
        <v>10000</v>
      </c>
      <c r="E2532" s="641">
        <v>6552</v>
      </c>
      <c r="F2532" s="642">
        <v>65.52</v>
      </c>
    </row>
    <row r="2533" spans="1:6" s="235" customFormat="1" ht="14.25" customHeight="1">
      <c r="A2533" s="577" t="s">
        <v>256</v>
      </c>
      <c r="B2533" s="577" t="s">
        <v>431</v>
      </c>
      <c r="C2533" s="577" t="s">
        <v>432</v>
      </c>
      <c r="D2533" s="643" t="s">
        <v>256</v>
      </c>
      <c r="E2533" s="643">
        <v>6552</v>
      </c>
      <c r="F2533" s="644" t="s">
        <v>256</v>
      </c>
    </row>
    <row r="2534" spans="1:6" s="235" customFormat="1" ht="14.25" customHeight="1">
      <c r="A2534" s="575" t="s">
        <v>256</v>
      </c>
      <c r="B2534" s="575" t="s">
        <v>452</v>
      </c>
      <c r="C2534" s="575" t="s">
        <v>453</v>
      </c>
      <c r="D2534" s="641">
        <v>15000</v>
      </c>
      <c r="E2534" s="641">
        <v>14850.93</v>
      </c>
      <c r="F2534" s="642">
        <v>99.01</v>
      </c>
    </row>
    <row r="2535" spans="1:6" s="235" customFormat="1" ht="14.25" customHeight="1">
      <c r="A2535" s="577" t="s">
        <v>256</v>
      </c>
      <c r="B2535" s="577" t="s">
        <v>464</v>
      </c>
      <c r="C2535" s="577" t="s">
        <v>453</v>
      </c>
      <c r="D2535" s="643" t="s">
        <v>256</v>
      </c>
      <c r="E2535" s="643">
        <v>14850.93</v>
      </c>
      <c r="F2535" s="644" t="s">
        <v>256</v>
      </c>
    </row>
    <row r="2536" spans="1:6" s="235" customFormat="1" ht="14.25" customHeight="1">
      <c r="A2536" s="575" t="s">
        <v>256</v>
      </c>
      <c r="B2536" s="679" t="s">
        <v>949</v>
      </c>
      <c r="C2536" s="680"/>
      <c r="D2536" s="641">
        <v>7000</v>
      </c>
      <c r="E2536" s="641">
        <v>1000</v>
      </c>
      <c r="F2536" s="642">
        <v>14.29</v>
      </c>
    </row>
    <row r="2537" spans="1:6" s="235" customFormat="1" ht="14.25" customHeight="1">
      <c r="A2537" s="575" t="s">
        <v>256</v>
      </c>
      <c r="B2537" s="679" t="s">
        <v>1089</v>
      </c>
      <c r="C2537" s="680"/>
      <c r="D2537" s="641">
        <v>2000</v>
      </c>
      <c r="E2537" s="641">
        <v>1000</v>
      </c>
      <c r="F2537" s="642">
        <v>50</v>
      </c>
    </row>
    <row r="2538" spans="1:6" s="235" customFormat="1" ht="14.25" customHeight="1">
      <c r="A2538" s="575" t="s">
        <v>256</v>
      </c>
      <c r="B2538" s="575" t="s">
        <v>405</v>
      </c>
      <c r="C2538" s="575" t="s">
        <v>406</v>
      </c>
      <c r="D2538" s="641">
        <v>1500</v>
      </c>
      <c r="E2538" s="641">
        <v>0</v>
      </c>
      <c r="F2538" s="642">
        <v>0</v>
      </c>
    </row>
    <row r="2539" spans="1:6" s="235" customFormat="1" ht="14.25" customHeight="1">
      <c r="A2539" s="577" t="s">
        <v>256</v>
      </c>
      <c r="B2539" s="577" t="s">
        <v>407</v>
      </c>
      <c r="C2539" s="577" t="s">
        <v>408</v>
      </c>
      <c r="D2539" s="643" t="s">
        <v>256</v>
      </c>
      <c r="E2539" s="643">
        <v>0</v>
      </c>
      <c r="F2539" s="644" t="s">
        <v>256</v>
      </c>
    </row>
    <row r="2540" spans="1:6" s="235" customFormat="1" ht="14.25" customHeight="1">
      <c r="A2540" s="575" t="s">
        <v>256</v>
      </c>
      <c r="B2540" s="575" t="s">
        <v>429</v>
      </c>
      <c r="C2540" s="575" t="s">
        <v>430</v>
      </c>
      <c r="D2540" s="641">
        <v>500</v>
      </c>
      <c r="E2540" s="641">
        <v>0</v>
      </c>
      <c r="F2540" s="642">
        <v>0</v>
      </c>
    </row>
    <row r="2541" spans="1:6" s="235" customFormat="1" ht="14.25" customHeight="1">
      <c r="A2541" s="577" t="s">
        <v>256</v>
      </c>
      <c r="B2541" s="577" t="s">
        <v>431</v>
      </c>
      <c r="C2541" s="577" t="s">
        <v>432</v>
      </c>
      <c r="D2541" s="643" t="s">
        <v>256</v>
      </c>
      <c r="E2541" s="643">
        <v>0</v>
      </c>
      <c r="F2541" s="644" t="s">
        <v>256</v>
      </c>
    </row>
    <row r="2542" spans="1:6" s="235" customFormat="1" ht="14.25" customHeight="1">
      <c r="A2542" s="575" t="s">
        <v>256</v>
      </c>
      <c r="B2542" s="575" t="s">
        <v>452</v>
      </c>
      <c r="C2542" s="575" t="s">
        <v>453</v>
      </c>
      <c r="D2542" s="641">
        <v>0</v>
      </c>
      <c r="E2542" s="641">
        <v>1000</v>
      </c>
      <c r="F2542" s="642" t="s">
        <v>256</v>
      </c>
    </row>
    <row r="2543" spans="1:6" s="235" customFormat="1" ht="14.25" customHeight="1">
      <c r="A2543" s="577" t="s">
        <v>256</v>
      </c>
      <c r="B2543" s="577" t="s">
        <v>464</v>
      </c>
      <c r="C2543" s="577" t="s">
        <v>453</v>
      </c>
      <c r="D2543" s="643" t="s">
        <v>256</v>
      </c>
      <c r="E2543" s="643">
        <v>1000</v>
      </c>
      <c r="F2543" s="644" t="s">
        <v>256</v>
      </c>
    </row>
    <row r="2544" spans="1:6" s="235" customFormat="1" ht="14.25" customHeight="1">
      <c r="A2544" s="575" t="s">
        <v>256</v>
      </c>
      <c r="B2544" s="679" t="s">
        <v>1090</v>
      </c>
      <c r="C2544" s="680"/>
      <c r="D2544" s="641">
        <v>5000</v>
      </c>
      <c r="E2544" s="641">
        <v>0</v>
      </c>
      <c r="F2544" s="642">
        <v>0</v>
      </c>
    </row>
    <row r="2545" spans="1:6" s="235" customFormat="1" ht="14.25" customHeight="1">
      <c r="A2545" s="575" t="s">
        <v>256</v>
      </c>
      <c r="B2545" s="575" t="s">
        <v>405</v>
      </c>
      <c r="C2545" s="575" t="s">
        <v>406</v>
      </c>
      <c r="D2545" s="641">
        <v>2000</v>
      </c>
      <c r="E2545" s="641">
        <v>0</v>
      </c>
      <c r="F2545" s="642">
        <v>0</v>
      </c>
    </row>
    <row r="2546" spans="1:6" s="235" customFormat="1" ht="14.25" customHeight="1">
      <c r="A2546" s="577" t="s">
        <v>256</v>
      </c>
      <c r="B2546" s="577" t="s">
        <v>407</v>
      </c>
      <c r="C2546" s="577" t="s">
        <v>408</v>
      </c>
      <c r="D2546" s="643" t="s">
        <v>256</v>
      </c>
      <c r="E2546" s="643">
        <v>0</v>
      </c>
      <c r="F2546" s="644" t="s">
        <v>256</v>
      </c>
    </row>
    <row r="2547" spans="1:6" s="235" customFormat="1" ht="14.25" customHeight="1">
      <c r="A2547" s="577" t="s">
        <v>256</v>
      </c>
      <c r="B2547" s="577" t="s">
        <v>413</v>
      </c>
      <c r="C2547" s="577" t="s">
        <v>414</v>
      </c>
      <c r="D2547" s="643" t="s">
        <v>256</v>
      </c>
      <c r="E2547" s="643">
        <v>0</v>
      </c>
      <c r="F2547" s="644" t="s">
        <v>256</v>
      </c>
    </row>
    <row r="2548" spans="1:6" s="237" customFormat="1" ht="14.25" customHeight="1">
      <c r="A2548" s="575" t="s">
        <v>256</v>
      </c>
      <c r="B2548" s="575" t="s">
        <v>429</v>
      </c>
      <c r="C2548" s="575" t="s">
        <v>430</v>
      </c>
      <c r="D2548" s="641">
        <v>3000</v>
      </c>
      <c r="E2548" s="641">
        <v>0</v>
      </c>
      <c r="F2548" s="642">
        <v>0</v>
      </c>
    </row>
    <row r="2549" spans="1:6" s="235" customFormat="1" ht="14.25" customHeight="1">
      <c r="A2549" s="577" t="s">
        <v>256</v>
      </c>
      <c r="B2549" s="577" t="s">
        <v>431</v>
      </c>
      <c r="C2549" s="577" t="s">
        <v>432</v>
      </c>
      <c r="D2549" s="643" t="s">
        <v>256</v>
      </c>
      <c r="E2549" s="643">
        <v>0</v>
      </c>
      <c r="F2549" s="644" t="s">
        <v>256</v>
      </c>
    </row>
    <row r="2550" spans="1:6" s="235" customFormat="1" ht="14.25" customHeight="1">
      <c r="A2550" s="575" t="s">
        <v>1123</v>
      </c>
      <c r="B2550" s="575" t="s">
        <v>965</v>
      </c>
      <c r="C2550" s="575" t="s">
        <v>1231</v>
      </c>
      <c r="D2550" s="641">
        <v>78500</v>
      </c>
      <c r="E2550" s="641">
        <v>60096.2</v>
      </c>
      <c r="F2550" s="642">
        <v>76.56</v>
      </c>
    </row>
    <row r="2551" spans="1:6" s="235" customFormat="1" ht="14.25" customHeight="1">
      <c r="A2551" s="575" t="s">
        <v>256</v>
      </c>
      <c r="B2551" s="679" t="s">
        <v>942</v>
      </c>
      <c r="C2551" s="680"/>
      <c r="D2551" s="641">
        <v>59500</v>
      </c>
      <c r="E2551" s="641">
        <v>54866.2</v>
      </c>
      <c r="F2551" s="642">
        <v>92.21</v>
      </c>
    </row>
    <row r="2552" spans="1:6" s="235" customFormat="1" ht="14.25" customHeight="1">
      <c r="A2552" s="575" t="s">
        <v>256</v>
      </c>
      <c r="B2552" s="679" t="s">
        <v>943</v>
      </c>
      <c r="C2552" s="680"/>
      <c r="D2552" s="641">
        <v>59500</v>
      </c>
      <c r="E2552" s="641">
        <v>54866.2</v>
      </c>
      <c r="F2552" s="642">
        <v>92.21</v>
      </c>
    </row>
    <row r="2553" spans="1:6" s="235" customFormat="1" ht="14.25" customHeight="1">
      <c r="A2553" s="575" t="s">
        <v>256</v>
      </c>
      <c r="B2553" s="575" t="s">
        <v>415</v>
      </c>
      <c r="C2553" s="575" t="s">
        <v>416</v>
      </c>
      <c r="D2553" s="641">
        <v>28500</v>
      </c>
      <c r="E2553" s="641">
        <v>24774.91</v>
      </c>
      <c r="F2553" s="642">
        <v>86.93</v>
      </c>
    </row>
    <row r="2554" spans="1:6" s="235" customFormat="1" ht="14.25" customHeight="1">
      <c r="A2554" s="577" t="s">
        <v>256</v>
      </c>
      <c r="B2554" s="577" t="s">
        <v>417</v>
      </c>
      <c r="C2554" s="577" t="s">
        <v>418</v>
      </c>
      <c r="D2554" s="643" t="s">
        <v>256</v>
      </c>
      <c r="E2554" s="643">
        <v>24774.91</v>
      </c>
      <c r="F2554" s="644" t="s">
        <v>256</v>
      </c>
    </row>
    <row r="2555" spans="1:6" s="235" customFormat="1" ht="14.25" customHeight="1">
      <c r="A2555" s="575" t="s">
        <v>256</v>
      </c>
      <c r="B2555" s="575" t="s">
        <v>429</v>
      </c>
      <c r="C2555" s="575" t="s">
        <v>430</v>
      </c>
      <c r="D2555" s="641">
        <v>10000</v>
      </c>
      <c r="E2555" s="641">
        <v>9242.99</v>
      </c>
      <c r="F2555" s="642">
        <v>92.43</v>
      </c>
    </row>
    <row r="2556" spans="1:6" s="235" customFormat="1" ht="14.25" customHeight="1">
      <c r="A2556" s="577" t="s">
        <v>256</v>
      </c>
      <c r="B2556" s="577" t="s">
        <v>431</v>
      </c>
      <c r="C2556" s="577" t="s">
        <v>432</v>
      </c>
      <c r="D2556" s="643" t="s">
        <v>256</v>
      </c>
      <c r="E2556" s="643">
        <v>9242.99</v>
      </c>
      <c r="F2556" s="644" t="s">
        <v>256</v>
      </c>
    </row>
    <row r="2557" spans="1:6" s="237" customFormat="1" ht="14.25" customHeight="1">
      <c r="A2557" s="575" t="s">
        <v>256</v>
      </c>
      <c r="B2557" s="575" t="s">
        <v>452</v>
      </c>
      <c r="C2557" s="575" t="s">
        <v>453</v>
      </c>
      <c r="D2557" s="641">
        <v>21000</v>
      </c>
      <c r="E2557" s="641">
        <v>20848.3</v>
      </c>
      <c r="F2557" s="642">
        <v>99.28</v>
      </c>
    </row>
    <row r="2558" spans="1:6" s="235" customFormat="1" ht="14.25" customHeight="1">
      <c r="A2558" s="577" t="s">
        <v>256</v>
      </c>
      <c r="B2558" s="577" t="s">
        <v>464</v>
      </c>
      <c r="C2558" s="577" t="s">
        <v>453</v>
      </c>
      <c r="D2558" s="643" t="s">
        <v>256</v>
      </c>
      <c r="E2558" s="643">
        <v>20848.3</v>
      </c>
      <c r="F2558" s="644" t="s">
        <v>256</v>
      </c>
    </row>
    <row r="2559" spans="1:6" s="235" customFormat="1" ht="14.25" customHeight="1">
      <c r="A2559" s="575" t="s">
        <v>256</v>
      </c>
      <c r="B2559" s="679" t="s">
        <v>949</v>
      </c>
      <c r="C2559" s="680"/>
      <c r="D2559" s="641">
        <v>14000</v>
      </c>
      <c r="E2559" s="641">
        <v>5230</v>
      </c>
      <c r="F2559" s="642">
        <v>37.36</v>
      </c>
    </row>
    <row r="2560" spans="1:6" s="235" customFormat="1" ht="14.25" customHeight="1">
      <c r="A2560" s="575" t="s">
        <v>256</v>
      </c>
      <c r="B2560" s="679" t="s">
        <v>1089</v>
      </c>
      <c r="C2560" s="680"/>
      <c r="D2560" s="641">
        <v>5000</v>
      </c>
      <c r="E2560" s="641">
        <v>0</v>
      </c>
      <c r="F2560" s="642">
        <v>0</v>
      </c>
    </row>
    <row r="2561" spans="1:6" s="235" customFormat="1" ht="14.25" customHeight="1">
      <c r="A2561" s="575" t="s">
        <v>256</v>
      </c>
      <c r="B2561" s="575" t="s">
        <v>405</v>
      </c>
      <c r="C2561" s="575" t="s">
        <v>406</v>
      </c>
      <c r="D2561" s="641">
        <v>3000</v>
      </c>
      <c r="E2561" s="641">
        <v>0</v>
      </c>
      <c r="F2561" s="642">
        <v>0</v>
      </c>
    </row>
    <row r="2562" spans="1:6" s="235" customFormat="1" ht="14.25" customHeight="1">
      <c r="A2562" s="577" t="s">
        <v>256</v>
      </c>
      <c r="B2562" s="577" t="s">
        <v>407</v>
      </c>
      <c r="C2562" s="577" t="s">
        <v>408</v>
      </c>
      <c r="D2562" s="643" t="s">
        <v>256</v>
      </c>
      <c r="E2562" s="643">
        <v>0</v>
      </c>
      <c r="F2562" s="644" t="s">
        <v>256</v>
      </c>
    </row>
    <row r="2563" spans="1:6" s="235" customFormat="1" ht="14.25" customHeight="1">
      <c r="A2563" s="575" t="s">
        <v>256</v>
      </c>
      <c r="B2563" s="575" t="s">
        <v>429</v>
      </c>
      <c r="C2563" s="575" t="s">
        <v>430</v>
      </c>
      <c r="D2563" s="641">
        <v>2000</v>
      </c>
      <c r="E2563" s="641">
        <v>0</v>
      </c>
      <c r="F2563" s="642">
        <v>0</v>
      </c>
    </row>
    <row r="2564" spans="1:6" s="235" customFormat="1" ht="14.25" customHeight="1">
      <c r="A2564" s="577" t="s">
        <v>256</v>
      </c>
      <c r="B2564" s="577" t="s">
        <v>431</v>
      </c>
      <c r="C2564" s="577" t="s">
        <v>432</v>
      </c>
      <c r="D2564" s="643" t="s">
        <v>256</v>
      </c>
      <c r="E2564" s="643">
        <v>0</v>
      </c>
      <c r="F2564" s="644" t="s">
        <v>256</v>
      </c>
    </row>
    <row r="2565" spans="1:6" s="235" customFormat="1" ht="14.25" customHeight="1">
      <c r="A2565" s="575" t="s">
        <v>256</v>
      </c>
      <c r="B2565" s="679" t="s">
        <v>1090</v>
      </c>
      <c r="C2565" s="680"/>
      <c r="D2565" s="641">
        <v>9000</v>
      </c>
      <c r="E2565" s="641">
        <v>5230</v>
      </c>
      <c r="F2565" s="642">
        <v>58.11</v>
      </c>
    </row>
    <row r="2566" spans="1:6" s="237" customFormat="1" ht="14.25" customHeight="1">
      <c r="A2566" s="575" t="s">
        <v>256</v>
      </c>
      <c r="B2566" s="575" t="s">
        <v>405</v>
      </c>
      <c r="C2566" s="575" t="s">
        <v>406</v>
      </c>
      <c r="D2566" s="641">
        <v>3000</v>
      </c>
      <c r="E2566" s="641">
        <v>0</v>
      </c>
      <c r="F2566" s="642">
        <v>0</v>
      </c>
    </row>
    <row r="2567" spans="1:6" s="235" customFormat="1" ht="14.25" customHeight="1">
      <c r="A2567" s="577" t="s">
        <v>256</v>
      </c>
      <c r="B2567" s="577" t="s">
        <v>407</v>
      </c>
      <c r="C2567" s="577" t="s">
        <v>408</v>
      </c>
      <c r="D2567" s="643" t="s">
        <v>256</v>
      </c>
      <c r="E2567" s="643">
        <v>0</v>
      </c>
      <c r="F2567" s="644" t="s">
        <v>256</v>
      </c>
    </row>
    <row r="2568" spans="1:6" s="235" customFormat="1" ht="14.25" customHeight="1">
      <c r="A2568" s="575" t="s">
        <v>256</v>
      </c>
      <c r="B2568" s="575" t="s">
        <v>429</v>
      </c>
      <c r="C2568" s="575" t="s">
        <v>430</v>
      </c>
      <c r="D2568" s="641">
        <v>6000</v>
      </c>
      <c r="E2568" s="641">
        <v>5230</v>
      </c>
      <c r="F2568" s="642">
        <v>87.17</v>
      </c>
    </row>
    <row r="2569" spans="1:6" s="235" customFormat="1" ht="14.25" customHeight="1">
      <c r="A2569" s="577" t="s">
        <v>256</v>
      </c>
      <c r="B2569" s="577" t="s">
        <v>431</v>
      </c>
      <c r="C2569" s="577" t="s">
        <v>432</v>
      </c>
      <c r="D2569" s="643" t="s">
        <v>256</v>
      </c>
      <c r="E2569" s="643">
        <v>5230</v>
      </c>
      <c r="F2569" s="644" t="s">
        <v>256</v>
      </c>
    </row>
    <row r="2570" spans="1:6" s="235" customFormat="1" ht="14.25" customHeight="1">
      <c r="A2570" s="575" t="s">
        <v>256</v>
      </c>
      <c r="B2570" s="679" t="s">
        <v>951</v>
      </c>
      <c r="C2570" s="680"/>
      <c r="D2570" s="641">
        <v>5000</v>
      </c>
      <c r="E2570" s="641">
        <v>0</v>
      </c>
      <c r="F2570" s="642">
        <v>0</v>
      </c>
    </row>
    <row r="2571" spans="1:6" s="235" customFormat="1" ht="14.25" customHeight="1">
      <c r="A2571" s="575" t="s">
        <v>256</v>
      </c>
      <c r="B2571" s="679" t="s">
        <v>1215</v>
      </c>
      <c r="C2571" s="680"/>
      <c r="D2571" s="641">
        <v>5000</v>
      </c>
      <c r="E2571" s="641">
        <v>0</v>
      </c>
      <c r="F2571" s="642">
        <v>0</v>
      </c>
    </row>
    <row r="2572" spans="1:6" s="235" customFormat="1" ht="14.25" customHeight="1">
      <c r="A2572" s="575" t="s">
        <v>256</v>
      </c>
      <c r="B2572" s="575" t="s">
        <v>429</v>
      </c>
      <c r="C2572" s="575" t="s">
        <v>430</v>
      </c>
      <c r="D2572" s="641">
        <v>5000</v>
      </c>
      <c r="E2572" s="641">
        <v>0</v>
      </c>
      <c r="F2572" s="642">
        <v>0</v>
      </c>
    </row>
    <row r="2573" spans="1:6" s="235" customFormat="1" ht="14.25" customHeight="1">
      <c r="A2573" s="577" t="s">
        <v>256</v>
      </c>
      <c r="B2573" s="577" t="s">
        <v>431</v>
      </c>
      <c r="C2573" s="577" t="s">
        <v>432</v>
      </c>
      <c r="D2573" s="643" t="s">
        <v>256</v>
      </c>
      <c r="E2573" s="643">
        <v>0</v>
      </c>
      <c r="F2573" s="644" t="s">
        <v>256</v>
      </c>
    </row>
    <row r="2574" spans="1:6" s="235" customFormat="1" ht="14.25" customHeight="1">
      <c r="A2574" s="575" t="s">
        <v>1123</v>
      </c>
      <c r="B2574" s="575" t="s">
        <v>968</v>
      </c>
      <c r="C2574" s="575" t="s">
        <v>1232</v>
      </c>
      <c r="D2574" s="641">
        <v>900746</v>
      </c>
      <c r="E2574" s="641">
        <v>533489.95</v>
      </c>
      <c r="F2574" s="642">
        <v>59.23</v>
      </c>
    </row>
    <row r="2575" spans="1:6" s="235" customFormat="1" ht="14.25" customHeight="1">
      <c r="A2575" s="575" t="s">
        <v>256</v>
      </c>
      <c r="B2575" s="679" t="s">
        <v>1069</v>
      </c>
      <c r="C2575" s="680"/>
      <c r="D2575" s="641">
        <v>23000</v>
      </c>
      <c r="E2575" s="641">
        <v>17888.5</v>
      </c>
      <c r="F2575" s="642">
        <v>77.78</v>
      </c>
    </row>
    <row r="2576" spans="1:6" s="235" customFormat="1" ht="14.25" customHeight="1">
      <c r="A2576" s="575" t="s">
        <v>256</v>
      </c>
      <c r="B2576" s="679" t="s">
        <v>1070</v>
      </c>
      <c r="C2576" s="680"/>
      <c r="D2576" s="641">
        <v>23000</v>
      </c>
      <c r="E2576" s="641">
        <v>17888.5</v>
      </c>
      <c r="F2576" s="642">
        <v>77.78</v>
      </c>
    </row>
    <row r="2577" spans="1:6" s="235" customFormat="1" ht="14.25" customHeight="1">
      <c r="A2577" s="575" t="s">
        <v>256</v>
      </c>
      <c r="B2577" s="575" t="s">
        <v>415</v>
      </c>
      <c r="C2577" s="575" t="s">
        <v>416</v>
      </c>
      <c r="D2577" s="641">
        <v>23000</v>
      </c>
      <c r="E2577" s="641">
        <v>17888.5</v>
      </c>
      <c r="F2577" s="642">
        <v>77.78</v>
      </c>
    </row>
    <row r="2578" spans="1:6" s="235" customFormat="1" ht="14.25" customHeight="1">
      <c r="A2578" s="577" t="s">
        <v>256</v>
      </c>
      <c r="B2578" s="577" t="s">
        <v>417</v>
      </c>
      <c r="C2578" s="577" t="s">
        <v>418</v>
      </c>
      <c r="D2578" s="643" t="s">
        <v>256</v>
      </c>
      <c r="E2578" s="643">
        <v>17888.5</v>
      </c>
      <c r="F2578" s="644" t="s">
        <v>256</v>
      </c>
    </row>
    <row r="2579" spans="1:6" s="235" customFormat="1" ht="14.25" customHeight="1">
      <c r="A2579" s="575" t="s">
        <v>256</v>
      </c>
      <c r="B2579" s="679" t="s">
        <v>944</v>
      </c>
      <c r="C2579" s="680"/>
      <c r="D2579" s="641">
        <v>877746</v>
      </c>
      <c r="E2579" s="641">
        <v>515601.45</v>
      </c>
      <c r="F2579" s="642">
        <v>58.74</v>
      </c>
    </row>
    <row r="2580" spans="1:6" s="235" customFormat="1" ht="14.25" customHeight="1">
      <c r="A2580" s="575" t="s">
        <v>256</v>
      </c>
      <c r="B2580" s="679" t="s">
        <v>1072</v>
      </c>
      <c r="C2580" s="680"/>
      <c r="D2580" s="641">
        <v>877746</v>
      </c>
      <c r="E2580" s="641">
        <v>515601.45</v>
      </c>
      <c r="F2580" s="642">
        <v>58.74</v>
      </c>
    </row>
    <row r="2581" spans="1:6" s="235" customFormat="1" ht="14.25" customHeight="1">
      <c r="A2581" s="575" t="s">
        <v>256</v>
      </c>
      <c r="B2581" s="575" t="s">
        <v>415</v>
      </c>
      <c r="C2581" s="575" t="s">
        <v>416</v>
      </c>
      <c r="D2581" s="641">
        <v>798246</v>
      </c>
      <c r="E2581" s="641">
        <v>505601.45</v>
      </c>
      <c r="F2581" s="642">
        <v>63.34</v>
      </c>
    </row>
    <row r="2582" spans="1:6" s="235" customFormat="1" ht="14.25" customHeight="1">
      <c r="A2582" s="577" t="s">
        <v>256</v>
      </c>
      <c r="B2582" s="577" t="s">
        <v>417</v>
      </c>
      <c r="C2582" s="577" t="s">
        <v>418</v>
      </c>
      <c r="D2582" s="643" t="s">
        <v>256</v>
      </c>
      <c r="E2582" s="643">
        <v>9661.42</v>
      </c>
      <c r="F2582" s="644" t="s">
        <v>256</v>
      </c>
    </row>
    <row r="2583" spans="1:6" s="235" customFormat="1" ht="14.25" customHeight="1">
      <c r="A2583" s="577" t="s">
        <v>256</v>
      </c>
      <c r="B2583" s="577" t="s">
        <v>419</v>
      </c>
      <c r="C2583" s="577" t="s">
        <v>420</v>
      </c>
      <c r="D2583" s="643" t="s">
        <v>256</v>
      </c>
      <c r="E2583" s="643">
        <v>495940.03</v>
      </c>
      <c r="F2583" s="644" t="s">
        <v>256</v>
      </c>
    </row>
    <row r="2584" spans="1:6" s="235" customFormat="1" ht="14.25" customHeight="1">
      <c r="A2584" s="577" t="s">
        <v>256</v>
      </c>
      <c r="B2584" s="577" t="s">
        <v>421</v>
      </c>
      <c r="C2584" s="577" t="s">
        <v>422</v>
      </c>
      <c r="D2584" s="643" t="s">
        <v>256</v>
      </c>
      <c r="E2584" s="643">
        <v>0</v>
      </c>
      <c r="F2584" s="644" t="s">
        <v>256</v>
      </c>
    </row>
    <row r="2585" spans="1:6" s="235" customFormat="1" ht="14.25" customHeight="1">
      <c r="A2585" s="577" t="s">
        <v>256</v>
      </c>
      <c r="B2585" s="577" t="s">
        <v>423</v>
      </c>
      <c r="C2585" s="577" t="s">
        <v>424</v>
      </c>
      <c r="D2585" s="643" t="s">
        <v>256</v>
      </c>
      <c r="E2585" s="643">
        <v>0</v>
      </c>
      <c r="F2585" s="644" t="s">
        <v>256</v>
      </c>
    </row>
    <row r="2586" spans="1:6" s="235" customFormat="1" ht="14.25" customHeight="1">
      <c r="A2586" s="577" t="s">
        <v>256</v>
      </c>
      <c r="B2586" s="577" t="s">
        <v>425</v>
      </c>
      <c r="C2586" s="577" t="s">
        <v>426</v>
      </c>
      <c r="D2586" s="643" t="s">
        <v>256</v>
      </c>
      <c r="E2586" s="643">
        <v>0</v>
      </c>
      <c r="F2586" s="644" t="s">
        <v>256</v>
      </c>
    </row>
    <row r="2587" spans="1:6" s="235" customFormat="1" ht="14.25" customHeight="1">
      <c r="A2587" s="577" t="s">
        <v>256</v>
      </c>
      <c r="B2587" s="577" t="s">
        <v>427</v>
      </c>
      <c r="C2587" s="577" t="s">
        <v>428</v>
      </c>
      <c r="D2587" s="643" t="s">
        <v>256</v>
      </c>
      <c r="E2587" s="643">
        <v>0</v>
      </c>
      <c r="F2587" s="644" t="s">
        <v>256</v>
      </c>
    </row>
    <row r="2588" spans="1:6" s="235" customFormat="1" ht="14.25" customHeight="1">
      <c r="A2588" s="575" t="s">
        <v>256</v>
      </c>
      <c r="B2588" s="575" t="s">
        <v>429</v>
      </c>
      <c r="C2588" s="575" t="s">
        <v>430</v>
      </c>
      <c r="D2588" s="641">
        <v>62000</v>
      </c>
      <c r="E2588" s="641">
        <v>10000</v>
      </c>
      <c r="F2588" s="642">
        <v>16.13</v>
      </c>
    </row>
    <row r="2589" spans="1:6" s="235" customFormat="1" ht="14.25" customHeight="1">
      <c r="A2589" s="577" t="s">
        <v>256</v>
      </c>
      <c r="B2589" s="577" t="s">
        <v>431</v>
      </c>
      <c r="C2589" s="577" t="s">
        <v>432</v>
      </c>
      <c r="D2589" s="643" t="s">
        <v>256</v>
      </c>
      <c r="E2589" s="643">
        <v>0</v>
      </c>
      <c r="F2589" s="644" t="s">
        <v>256</v>
      </c>
    </row>
    <row r="2590" spans="1:6" s="235" customFormat="1" ht="14.25" customHeight="1">
      <c r="A2590" s="577" t="s">
        <v>256</v>
      </c>
      <c r="B2590" s="577" t="s">
        <v>433</v>
      </c>
      <c r="C2590" s="577" t="s">
        <v>434</v>
      </c>
      <c r="D2590" s="643" t="s">
        <v>256</v>
      </c>
      <c r="E2590" s="643">
        <v>10000</v>
      </c>
      <c r="F2590" s="644" t="s">
        <v>256</v>
      </c>
    </row>
    <row r="2591" spans="1:6" s="235" customFormat="1" ht="14.25" customHeight="1">
      <c r="A2591" s="577" t="s">
        <v>256</v>
      </c>
      <c r="B2591" s="577" t="s">
        <v>441</v>
      </c>
      <c r="C2591" s="577" t="s">
        <v>442</v>
      </c>
      <c r="D2591" s="643" t="s">
        <v>256</v>
      </c>
      <c r="E2591" s="643">
        <v>0</v>
      </c>
      <c r="F2591" s="644" t="s">
        <v>256</v>
      </c>
    </row>
    <row r="2592" spans="1:6" s="235" customFormat="1" ht="14.25" customHeight="1">
      <c r="A2592" s="575" t="s">
        <v>256</v>
      </c>
      <c r="B2592" s="575" t="s">
        <v>452</v>
      </c>
      <c r="C2592" s="575" t="s">
        <v>453</v>
      </c>
      <c r="D2592" s="641">
        <v>17500</v>
      </c>
      <c r="E2592" s="641">
        <v>0</v>
      </c>
      <c r="F2592" s="642">
        <v>0</v>
      </c>
    </row>
    <row r="2593" spans="1:6" s="235" customFormat="1" ht="14.25" customHeight="1">
      <c r="A2593" s="577" t="s">
        <v>256</v>
      </c>
      <c r="B2593" s="577" t="s">
        <v>464</v>
      </c>
      <c r="C2593" s="577" t="s">
        <v>453</v>
      </c>
      <c r="D2593" s="643" t="s">
        <v>256</v>
      </c>
      <c r="E2593" s="643">
        <v>0</v>
      </c>
      <c r="F2593" s="644" t="s">
        <v>256</v>
      </c>
    </row>
    <row r="2594" spans="1:6" s="235" customFormat="1" ht="14.25" customHeight="1">
      <c r="A2594" s="575" t="s">
        <v>1123</v>
      </c>
      <c r="B2594" s="575" t="s">
        <v>970</v>
      </c>
      <c r="C2594" s="575" t="s">
        <v>1233</v>
      </c>
      <c r="D2594" s="641">
        <v>886847</v>
      </c>
      <c r="E2594" s="641">
        <v>851759.5</v>
      </c>
      <c r="F2594" s="642">
        <v>96.04</v>
      </c>
    </row>
    <row r="2595" spans="1:6" s="235" customFormat="1" ht="14.25" customHeight="1">
      <c r="A2595" s="575" t="s">
        <v>256</v>
      </c>
      <c r="B2595" s="679" t="s">
        <v>942</v>
      </c>
      <c r="C2595" s="680"/>
      <c r="D2595" s="641">
        <v>886847</v>
      </c>
      <c r="E2595" s="641">
        <v>851759.5</v>
      </c>
      <c r="F2595" s="642">
        <v>96.04</v>
      </c>
    </row>
    <row r="2596" spans="1:6" s="235" customFormat="1" ht="14.25" customHeight="1">
      <c r="A2596" s="575" t="s">
        <v>256</v>
      </c>
      <c r="B2596" s="679" t="s">
        <v>943</v>
      </c>
      <c r="C2596" s="680"/>
      <c r="D2596" s="641">
        <v>886847</v>
      </c>
      <c r="E2596" s="641">
        <v>851759.5</v>
      </c>
      <c r="F2596" s="642">
        <v>96.04</v>
      </c>
    </row>
    <row r="2597" spans="1:6" s="235" customFormat="1" ht="14.25" customHeight="1">
      <c r="A2597" s="575" t="s">
        <v>256</v>
      </c>
      <c r="B2597" s="575" t="s">
        <v>415</v>
      </c>
      <c r="C2597" s="575" t="s">
        <v>416</v>
      </c>
      <c r="D2597" s="641">
        <v>568847</v>
      </c>
      <c r="E2597" s="641">
        <v>582574.97</v>
      </c>
      <c r="F2597" s="642">
        <v>102.41</v>
      </c>
    </row>
    <row r="2598" spans="1:6" s="235" customFormat="1" ht="14.25" customHeight="1">
      <c r="A2598" s="577" t="s">
        <v>256</v>
      </c>
      <c r="B2598" s="577" t="s">
        <v>417</v>
      </c>
      <c r="C2598" s="577" t="s">
        <v>418</v>
      </c>
      <c r="D2598" s="643" t="s">
        <v>256</v>
      </c>
      <c r="E2598" s="643">
        <v>105898.78</v>
      </c>
      <c r="F2598" s="644" t="s">
        <v>256</v>
      </c>
    </row>
    <row r="2599" spans="1:6" s="235" customFormat="1" ht="14.25" customHeight="1">
      <c r="A2599" s="577" t="s">
        <v>256</v>
      </c>
      <c r="B2599" s="577" t="s">
        <v>419</v>
      </c>
      <c r="C2599" s="577" t="s">
        <v>420</v>
      </c>
      <c r="D2599" s="643" t="s">
        <v>256</v>
      </c>
      <c r="E2599" s="643">
        <v>99429.08</v>
      </c>
      <c r="F2599" s="644" t="s">
        <v>256</v>
      </c>
    </row>
    <row r="2600" spans="1:6" s="235" customFormat="1" ht="14.25" customHeight="1">
      <c r="A2600" s="577" t="s">
        <v>256</v>
      </c>
      <c r="B2600" s="577" t="s">
        <v>421</v>
      </c>
      <c r="C2600" s="577" t="s">
        <v>422</v>
      </c>
      <c r="D2600" s="643" t="s">
        <v>256</v>
      </c>
      <c r="E2600" s="643">
        <v>373347.41</v>
      </c>
      <c r="F2600" s="644" t="s">
        <v>256</v>
      </c>
    </row>
    <row r="2601" spans="1:6" s="235" customFormat="1" ht="14.25" customHeight="1">
      <c r="A2601" s="577" t="s">
        <v>256</v>
      </c>
      <c r="B2601" s="577" t="s">
        <v>425</v>
      </c>
      <c r="C2601" s="577" t="s">
        <v>426</v>
      </c>
      <c r="D2601" s="643" t="s">
        <v>256</v>
      </c>
      <c r="E2601" s="643">
        <v>3899.7</v>
      </c>
      <c r="F2601" s="644" t="s">
        <v>256</v>
      </c>
    </row>
    <row r="2602" spans="1:6" s="235" customFormat="1" ht="14.25" customHeight="1">
      <c r="A2602" s="575" t="s">
        <v>256</v>
      </c>
      <c r="B2602" s="575" t="s">
        <v>429</v>
      </c>
      <c r="C2602" s="575" t="s">
        <v>430</v>
      </c>
      <c r="D2602" s="641">
        <v>240000</v>
      </c>
      <c r="E2602" s="641">
        <v>212310.88</v>
      </c>
      <c r="F2602" s="642">
        <v>88.46</v>
      </c>
    </row>
    <row r="2603" spans="1:6" s="235" customFormat="1" ht="14.25" customHeight="1">
      <c r="A2603" s="577" t="s">
        <v>256</v>
      </c>
      <c r="B2603" s="577" t="s">
        <v>433</v>
      </c>
      <c r="C2603" s="577" t="s">
        <v>434</v>
      </c>
      <c r="D2603" s="643" t="s">
        <v>256</v>
      </c>
      <c r="E2603" s="643">
        <v>75095.37</v>
      </c>
      <c r="F2603" s="644" t="s">
        <v>256</v>
      </c>
    </row>
    <row r="2604" spans="1:6" s="235" customFormat="1" ht="14.25" customHeight="1">
      <c r="A2604" s="577" t="s">
        <v>256</v>
      </c>
      <c r="B2604" s="577" t="s">
        <v>437</v>
      </c>
      <c r="C2604" s="577" t="s">
        <v>438</v>
      </c>
      <c r="D2604" s="643" t="s">
        <v>256</v>
      </c>
      <c r="E2604" s="643">
        <v>49759.79</v>
      </c>
      <c r="F2604" s="644" t="s">
        <v>256</v>
      </c>
    </row>
    <row r="2605" spans="1:6" s="235" customFormat="1" ht="14.25" customHeight="1">
      <c r="A2605" s="577" t="s">
        <v>256</v>
      </c>
      <c r="B2605" s="577" t="s">
        <v>443</v>
      </c>
      <c r="C2605" s="577" t="s">
        <v>444</v>
      </c>
      <c r="D2605" s="643" t="s">
        <v>256</v>
      </c>
      <c r="E2605" s="643">
        <v>23925</v>
      </c>
      <c r="F2605" s="644" t="s">
        <v>256</v>
      </c>
    </row>
    <row r="2606" spans="1:6" s="235" customFormat="1" ht="14.25" customHeight="1">
      <c r="A2606" s="577" t="s">
        <v>256</v>
      </c>
      <c r="B2606" s="577" t="s">
        <v>445</v>
      </c>
      <c r="C2606" s="577" t="s">
        <v>446</v>
      </c>
      <c r="D2606" s="643" t="s">
        <v>256</v>
      </c>
      <c r="E2606" s="643">
        <v>47869.5</v>
      </c>
      <c r="F2606" s="644" t="s">
        <v>256</v>
      </c>
    </row>
    <row r="2607" spans="1:6" s="235" customFormat="1" ht="14.25" customHeight="1">
      <c r="A2607" s="577" t="s">
        <v>256</v>
      </c>
      <c r="B2607" s="577" t="s">
        <v>447</v>
      </c>
      <c r="C2607" s="577" t="s">
        <v>448</v>
      </c>
      <c r="D2607" s="643" t="s">
        <v>256</v>
      </c>
      <c r="E2607" s="643">
        <v>15661.22</v>
      </c>
      <c r="F2607" s="644" t="s">
        <v>256</v>
      </c>
    </row>
    <row r="2608" spans="1:6" s="235" customFormat="1" ht="14.25" customHeight="1">
      <c r="A2608" s="575" t="s">
        <v>256</v>
      </c>
      <c r="B2608" s="575" t="s">
        <v>452</v>
      </c>
      <c r="C2608" s="575" t="s">
        <v>453</v>
      </c>
      <c r="D2608" s="641">
        <v>78000</v>
      </c>
      <c r="E2608" s="641">
        <v>56873.65</v>
      </c>
      <c r="F2608" s="642">
        <v>72.91</v>
      </c>
    </row>
    <row r="2609" spans="1:6" s="235" customFormat="1" ht="14.25" customHeight="1">
      <c r="A2609" s="577" t="s">
        <v>256</v>
      </c>
      <c r="B2609" s="577" t="s">
        <v>454</v>
      </c>
      <c r="C2609" s="577" t="s">
        <v>455</v>
      </c>
      <c r="D2609" s="643" t="s">
        <v>256</v>
      </c>
      <c r="E2609" s="643">
        <v>44524.4</v>
      </c>
      <c r="F2609" s="644" t="s">
        <v>256</v>
      </c>
    </row>
    <row r="2610" spans="1:6" s="235" customFormat="1" ht="14.25" customHeight="1">
      <c r="A2610" s="577" t="s">
        <v>256</v>
      </c>
      <c r="B2610" s="577" t="s">
        <v>464</v>
      </c>
      <c r="C2610" s="577" t="s">
        <v>453</v>
      </c>
      <c r="D2610" s="643" t="s">
        <v>256</v>
      </c>
      <c r="E2610" s="643">
        <v>12349.25</v>
      </c>
      <c r="F2610" s="644" t="s">
        <v>256</v>
      </c>
    </row>
    <row r="2611" spans="1:6" s="235" customFormat="1" ht="14.25" customHeight="1">
      <c r="A2611" s="575" t="s">
        <v>1123</v>
      </c>
      <c r="B2611" s="575" t="s">
        <v>1013</v>
      </c>
      <c r="C2611" s="575" t="s">
        <v>1235</v>
      </c>
      <c r="D2611" s="641">
        <v>23200</v>
      </c>
      <c r="E2611" s="641">
        <v>21243.2</v>
      </c>
      <c r="F2611" s="642">
        <v>91.57</v>
      </c>
    </row>
    <row r="2612" spans="1:6" s="235" customFormat="1" ht="14.25" customHeight="1">
      <c r="A2612" s="575" t="s">
        <v>256</v>
      </c>
      <c r="B2612" s="679" t="s">
        <v>942</v>
      </c>
      <c r="C2612" s="680"/>
      <c r="D2612" s="641">
        <v>2200</v>
      </c>
      <c r="E2612" s="641">
        <v>1583.7</v>
      </c>
      <c r="F2612" s="642">
        <v>71.99</v>
      </c>
    </row>
    <row r="2613" spans="1:6" s="235" customFormat="1" ht="14.25" customHeight="1">
      <c r="A2613" s="575" t="s">
        <v>256</v>
      </c>
      <c r="B2613" s="679" t="s">
        <v>943</v>
      </c>
      <c r="C2613" s="680"/>
      <c r="D2613" s="641">
        <v>2200</v>
      </c>
      <c r="E2613" s="641">
        <v>1583.7</v>
      </c>
      <c r="F2613" s="642">
        <v>71.99</v>
      </c>
    </row>
    <row r="2614" spans="1:6" s="235" customFormat="1" ht="14.25" customHeight="1">
      <c r="A2614" s="575" t="s">
        <v>256</v>
      </c>
      <c r="B2614" s="575" t="s">
        <v>415</v>
      </c>
      <c r="C2614" s="575" t="s">
        <v>416</v>
      </c>
      <c r="D2614" s="641">
        <v>1000</v>
      </c>
      <c r="E2614" s="641">
        <v>1000</v>
      </c>
      <c r="F2614" s="642">
        <v>100</v>
      </c>
    </row>
    <row r="2615" spans="1:6" s="235" customFormat="1" ht="14.25" customHeight="1">
      <c r="A2615" s="577" t="s">
        <v>256</v>
      </c>
      <c r="B2615" s="577" t="s">
        <v>427</v>
      </c>
      <c r="C2615" s="577" t="s">
        <v>428</v>
      </c>
      <c r="D2615" s="643" t="s">
        <v>256</v>
      </c>
      <c r="E2615" s="643">
        <v>1000</v>
      </c>
      <c r="F2615" s="644" t="s">
        <v>256</v>
      </c>
    </row>
    <row r="2616" spans="1:6" s="235" customFormat="1" ht="14.25" customHeight="1">
      <c r="A2616" s="575" t="s">
        <v>256</v>
      </c>
      <c r="B2616" s="575" t="s">
        <v>429</v>
      </c>
      <c r="C2616" s="575" t="s">
        <v>430</v>
      </c>
      <c r="D2616" s="641">
        <v>1200</v>
      </c>
      <c r="E2616" s="641">
        <v>583.7</v>
      </c>
      <c r="F2616" s="642">
        <v>48.64</v>
      </c>
    </row>
    <row r="2617" spans="1:6" s="235" customFormat="1" ht="14.25" customHeight="1">
      <c r="A2617" s="577" t="s">
        <v>256</v>
      </c>
      <c r="B2617" s="577" t="s">
        <v>431</v>
      </c>
      <c r="C2617" s="577" t="s">
        <v>432</v>
      </c>
      <c r="D2617" s="643" t="s">
        <v>256</v>
      </c>
      <c r="E2617" s="643">
        <v>583.7</v>
      </c>
      <c r="F2617" s="644" t="s">
        <v>256</v>
      </c>
    </row>
    <row r="2618" spans="1:6" s="235" customFormat="1" ht="14.25" customHeight="1">
      <c r="A2618" s="575" t="s">
        <v>256</v>
      </c>
      <c r="B2618" s="679" t="s">
        <v>1069</v>
      </c>
      <c r="C2618" s="680"/>
      <c r="D2618" s="641">
        <v>10000</v>
      </c>
      <c r="E2618" s="641">
        <v>11986.5</v>
      </c>
      <c r="F2618" s="642">
        <v>119.87</v>
      </c>
    </row>
    <row r="2619" spans="1:6" s="235" customFormat="1" ht="14.25" customHeight="1">
      <c r="A2619" s="575" t="s">
        <v>256</v>
      </c>
      <c r="B2619" s="679" t="s">
        <v>1070</v>
      </c>
      <c r="C2619" s="680"/>
      <c r="D2619" s="641">
        <v>10000</v>
      </c>
      <c r="E2619" s="641">
        <v>11986.5</v>
      </c>
      <c r="F2619" s="642">
        <v>119.87</v>
      </c>
    </row>
    <row r="2620" spans="1:6" s="235" customFormat="1" ht="14.25" customHeight="1">
      <c r="A2620" s="575" t="s">
        <v>256</v>
      </c>
      <c r="B2620" s="575" t="s">
        <v>405</v>
      </c>
      <c r="C2620" s="575" t="s">
        <v>406</v>
      </c>
      <c r="D2620" s="641">
        <v>0</v>
      </c>
      <c r="E2620" s="641">
        <v>186</v>
      </c>
      <c r="F2620" s="642" t="s">
        <v>256</v>
      </c>
    </row>
    <row r="2621" spans="1:6" s="235" customFormat="1" ht="14.25" customHeight="1">
      <c r="A2621" s="577" t="s">
        <v>256</v>
      </c>
      <c r="B2621" s="577" t="s">
        <v>407</v>
      </c>
      <c r="C2621" s="577" t="s">
        <v>408</v>
      </c>
      <c r="D2621" s="643" t="s">
        <v>256</v>
      </c>
      <c r="E2621" s="643">
        <v>186</v>
      </c>
      <c r="F2621" s="644" t="s">
        <v>256</v>
      </c>
    </row>
    <row r="2622" spans="1:6" s="235" customFormat="1" ht="14.25" customHeight="1">
      <c r="A2622" s="575" t="s">
        <v>256</v>
      </c>
      <c r="B2622" s="575" t="s">
        <v>429</v>
      </c>
      <c r="C2622" s="575" t="s">
        <v>430</v>
      </c>
      <c r="D2622" s="641">
        <v>10000</v>
      </c>
      <c r="E2622" s="641">
        <v>9196.5</v>
      </c>
      <c r="F2622" s="642">
        <v>91.97</v>
      </c>
    </row>
    <row r="2623" spans="1:6" s="235" customFormat="1" ht="14.25" customHeight="1">
      <c r="A2623" s="577" t="s">
        <v>256</v>
      </c>
      <c r="B2623" s="577" t="s">
        <v>447</v>
      </c>
      <c r="C2623" s="577" t="s">
        <v>448</v>
      </c>
      <c r="D2623" s="643" t="s">
        <v>256</v>
      </c>
      <c r="E2623" s="643">
        <v>9196.5</v>
      </c>
      <c r="F2623" s="644" t="s">
        <v>256</v>
      </c>
    </row>
    <row r="2624" spans="1:6" s="235" customFormat="1" ht="14.25" customHeight="1">
      <c r="A2624" s="575" t="s">
        <v>256</v>
      </c>
      <c r="B2624" s="575" t="s">
        <v>452</v>
      </c>
      <c r="C2624" s="575" t="s">
        <v>453</v>
      </c>
      <c r="D2624" s="641">
        <v>0</v>
      </c>
      <c r="E2624" s="641">
        <v>2604</v>
      </c>
      <c r="F2624" s="642" t="s">
        <v>256</v>
      </c>
    </row>
    <row r="2625" spans="1:6" s="235" customFormat="1" ht="14.25" customHeight="1">
      <c r="A2625" s="577" t="s">
        <v>256</v>
      </c>
      <c r="B2625" s="577" t="s">
        <v>464</v>
      </c>
      <c r="C2625" s="577" t="s">
        <v>453</v>
      </c>
      <c r="D2625" s="643" t="s">
        <v>256</v>
      </c>
      <c r="E2625" s="643">
        <v>2604</v>
      </c>
      <c r="F2625" s="644" t="s">
        <v>256</v>
      </c>
    </row>
    <row r="2626" spans="1:6" s="235" customFormat="1" ht="14.25" customHeight="1">
      <c r="A2626" s="575" t="s">
        <v>256</v>
      </c>
      <c r="B2626" s="679" t="s">
        <v>949</v>
      </c>
      <c r="C2626" s="680"/>
      <c r="D2626" s="641">
        <v>11000</v>
      </c>
      <c r="E2626" s="641">
        <v>7673</v>
      </c>
      <c r="F2626" s="642">
        <v>69.75</v>
      </c>
    </row>
    <row r="2627" spans="1:6" s="235" customFormat="1" ht="14.25" customHeight="1">
      <c r="A2627" s="575" t="s">
        <v>256</v>
      </c>
      <c r="B2627" s="679" t="s">
        <v>1089</v>
      </c>
      <c r="C2627" s="680"/>
      <c r="D2627" s="641">
        <v>1500</v>
      </c>
      <c r="E2627" s="641">
        <v>4863</v>
      </c>
      <c r="F2627" s="642">
        <v>324.2</v>
      </c>
    </row>
    <row r="2628" spans="1:6" s="235" customFormat="1" ht="14.25" customHeight="1">
      <c r="A2628" s="575" t="s">
        <v>256</v>
      </c>
      <c r="B2628" s="575" t="s">
        <v>405</v>
      </c>
      <c r="C2628" s="575" t="s">
        <v>406</v>
      </c>
      <c r="D2628" s="641">
        <v>1200</v>
      </c>
      <c r="E2628" s="641">
        <v>0</v>
      </c>
      <c r="F2628" s="642">
        <v>0</v>
      </c>
    </row>
    <row r="2629" spans="1:6" s="235" customFormat="1" ht="14.25" customHeight="1">
      <c r="A2629" s="577" t="s">
        <v>256</v>
      </c>
      <c r="B2629" s="577" t="s">
        <v>407</v>
      </c>
      <c r="C2629" s="577" t="s">
        <v>408</v>
      </c>
      <c r="D2629" s="643" t="s">
        <v>256</v>
      </c>
      <c r="E2629" s="643">
        <v>0</v>
      </c>
      <c r="F2629" s="644" t="s">
        <v>256</v>
      </c>
    </row>
    <row r="2630" spans="1:6" s="235" customFormat="1" ht="14.25" customHeight="1">
      <c r="A2630" s="577" t="s">
        <v>256</v>
      </c>
      <c r="B2630" s="577" t="s">
        <v>413</v>
      </c>
      <c r="C2630" s="577" t="s">
        <v>414</v>
      </c>
      <c r="D2630" s="643" t="s">
        <v>256</v>
      </c>
      <c r="E2630" s="643">
        <v>0</v>
      </c>
      <c r="F2630" s="644" t="s">
        <v>256</v>
      </c>
    </row>
    <row r="2631" spans="1:6" s="235" customFormat="1" ht="14.25" customHeight="1">
      <c r="A2631" s="575" t="s">
        <v>256</v>
      </c>
      <c r="B2631" s="575" t="s">
        <v>429</v>
      </c>
      <c r="C2631" s="575" t="s">
        <v>430</v>
      </c>
      <c r="D2631" s="641">
        <v>300</v>
      </c>
      <c r="E2631" s="641">
        <v>4863</v>
      </c>
      <c r="F2631" s="642">
        <v>1621</v>
      </c>
    </row>
    <row r="2632" spans="1:6" s="235" customFormat="1" ht="14.25" customHeight="1">
      <c r="A2632" s="577" t="s">
        <v>256</v>
      </c>
      <c r="B2632" s="577" t="s">
        <v>431</v>
      </c>
      <c r="C2632" s="577" t="s">
        <v>432</v>
      </c>
      <c r="D2632" s="643" t="s">
        <v>256</v>
      </c>
      <c r="E2632" s="643">
        <v>4863</v>
      </c>
      <c r="F2632" s="644" t="s">
        <v>256</v>
      </c>
    </row>
    <row r="2633" spans="1:6" s="235" customFormat="1" ht="14.25" customHeight="1">
      <c r="A2633" s="575" t="s">
        <v>256</v>
      </c>
      <c r="B2633" s="679" t="s">
        <v>1090</v>
      </c>
      <c r="C2633" s="680"/>
      <c r="D2633" s="641">
        <v>9500</v>
      </c>
      <c r="E2633" s="641">
        <v>2810</v>
      </c>
      <c r="F2633" s="642">
        <v>29.58</v>
      </c>
    </row>
    <row r="2634" spans="1:6" s="235" customFormat="1" ht="14.25" customHeight="1">
      <c r="A2634" s="575" t="s">
        <v>256</v>
      </c>
      <c r="B2634" s="575" t="s">
        <v>405</v>
      </c>
      <c r="C2634" s="575" t="s">
        <v>406</v>
      </c>
      <c r="D2634" s="641">
        <v>3000</v>
      </c>
      <c r="E2634" s="641">
        <v>0</v>
      </c>
      <c r="F2634" s="642">
        <v>0</v>
      </c>
    </row>
    <row r="2635" spans="1:6" s="235" customFormat="1" ht="14.25" customHeight="1">
      <c r="A2635" s="577" t="s">
        <v>256</v>
      </c>
      <c r="B2635" s="577" t="s">
        <v>407</v>
      </c>
      <c r="C2635" s="577" t="s">
        <v>408</v>
      </c>
      <c r="D2635" s="643" t="s">
        <v>256</v>
      </c>
      <c r="E2635" s="643">
        <v>0</v>
      </c>
      <c r="F2635" s="644" t="s">
        <v>256</v>
      </c>
    </row>
    <row r="2636" spans="1:6" s="235" customFormat="1" ht="14.25" customHeight="1">
      <c r="A2636" s="575" t="s">
        <v>256</v>
      </c>
      <c r="B2636" s="575" t="s">
        <v>429</v>
      </c>
      <c r="C2636" s="575" t="s">
        <v>430</v>
      </c>
      <c r="D2636" s="641">
        <v>6500</v>
      </c>
      <c r="E2636" s="641">
        <v>2810</v>
      </c>
      <c r="F2636" s="642">
        <v>43.23</v>
      </c>
    </row>
    <row r="2637" spans="1:6" s="235" customFormat="1" ht="14.25" customHeight="1">
      <c r="A2637" s="577" t="s">
        <v>256</v>
      </c>
      <c r="B2637" s="577" t="s">
        <v>431</v>
      </c>
      <c r="C2637" s="577" t="s">
        <v>432</v>
      </c>
      <c r="D2637" s="643" t="s">
        <v>256</v>
      </c>
      <c r="E2637" s="643">
        <v>2810</v>
      </c>
      <c r="F2637" s="644" t="s">
        <v>256</v>
      </c>
    </row>
    <row r="2638" spans="1:6" s="235" customFormat="1" ht="14.25" customHeight="1">
      <c r="A2638" s="575" t="s">
        <v>1123</v>
      </c>
      <c r="B2638" s="575" t="s">
        <v>1177</v>
      </c>
      <c r="C2638" s="575" t="s">
        <v>1240</v>
      </c>
      <c r="D2638" s="641">
        <v>3107</v>
      </c>
      <c r="E2638" s="641">
        <v>1606.26</v>
      </c>
      <c r="F2638" s="642">
        <v>51.7</v>
      </c>
    </row>
    <row r="2639" spans="1:6" s="235" customFormat="1" ht="14.25" customHeight="1">
      <c r="A2639" s="575" t="s">
        <v>256</v>
      </c>
      <c r="B2639" s="679" t="s">
        <v>949</v>
      </c>
      <c r="C2639" s="680"/>
      <c r="D2639" s="641">
        <v>3107</v>
      </c>
      <c r="E2639" s="641">
        <v>1606.26</v>
      </c>
      <c r="F2639" s="642">
        <v>51.7</v>
      </c>
    </row>
    <row r="2640" spans="1:6" s="235" customFormat="1" ht="14.25" customHeight="1">
      <c r="A2640" s="575" t="s">
        <v>256</v>
      </c>
      <c r="B2640" s="679" t="s">
        <v>1089</v>
      </c>
      <c r="C2640" s="680"/>
      <c r="D2640" s="641">
        <v>1607</v>
      </c>
      <c r="E2640" s="641">
        <v>1606.26</v>
      </c>
      <c r="F2640" s="642">
        <v>99.95</v>
      </c>
    </row>
    <row r="2641" spans="1:6" s="235" customFormat="1" ht="14.25" customHeight="1">
      <c r="A2641" s="575" t="s">
        <v>256</v>
      </c>
      <c r="B2641" s="575" t="s">
        <v>415</v>
      </c>
      <c r="C2641" s="575" t="s">
        <v>416</v>
      </c>
      <c r="D2641" s="641">
        <v>1607</v>
      </c>
      <c r="E2641" s="641">
        <v>1606.26</v>
      </c>
      <c r="F2641" s="642">
        <v>99.95</v>
      </c>
    </row>
    <row r="2642" spans="1:6" s="235" customFormat="1" ht="14.25" customHeight="1">
      <c r="A2642" s="577" t="s">
        <v>256</v>
      </c>
      <c r="B2642" s="577" t="s">
        <v>419</v>
      </c>
      <c r="C2642" s="577" t="s">
        <v>420</v>
      </c>
      <c r="D2642" s="643" t="s">
        <v>256</v>
      </c>
      <c r="E2642" s="643">
        <v>1606.26</v>
      </c>
      <c r="F2642" s="644" t="s">
        <v>256</v>
      </c>
    </row>
    <row r="2643" spans="1:6" s="235" customFormat="1" ht="14.25" customHeight="1">
      <c r="A2643" s="575" t="s">
        <v>256</v>
      </c>
      <c r="B2643" s="679" t="s">
        <v>1090</v>
      </c>
      <c r="C2643" s="680"/>
      <c r="D2643" s="641">
        <v>1500</v>
      </c>
      <c r="E2643" s="641">
        <v>0</v>
      </c>
      <c r="F2643" s="642">
        <v>0</v>
      </c>
    </row>
    <row r="2644" spans="1:6" s="235" customFormat="1" ht="14.25" customHeight="1">
      <c r="A2644" s="575" t="s">
        <v>256</v>
      </c>
      <c r="B2644" s="575" t="s">
        <v>405</v>
      </c>
      <c r="C2644" s="575" t="s">
        <v>406</v>
      </c>
      <c r="D2644" s="641">
        <v>750</v>
      </c>
      <c r="E2644" s="641">
        <v>0</v>
      </c>
      <c r="F2644" s="642">
        <v>0</v>
      </c>
    </row>
    <row r="2645" spans="1:6" s="235" customFormat="1" ht="14.25" customHeight="1">
      <c r="A2645" s="577" t="s">
        <v>256</v>
      </c>
      <c r="B2645" s="577" t="s">
        <v>407</v>
      </c>
      <c r="C2645" s="577" t="s">
        <v>408</v>
      </c>
      <c r="D2645" s="643" t="s">
        <v>256</v>
      </c>
      <c r="E2645" s="643">
        <v>0</v>
      </c>
      <c r="F2645" s="644" t="s">
        <v>256</v>
      </c>
    </row>
    <row r="2646" spans="1:6" s="235" customFormat="1" ht="14.25" customHeight="1">
      <c r="A2646" s="575" t="s">
        <v>256</v>
      </c>
      <c r="B2646" s="575" t="s">
        <v>415</v>
      </c>
      <c r="C2646" s="575" t="s">
        <v>416</v>
      </c>
      <c r="D2646" s="641">
        <v>750</v>
      </c>
      <c r="E2646" s="641">
        <v>0</v>
      </c>
      <c r="F2646" s="642">
        <v>0</v>
      </c>
    </row>
    <row r="2647" spans="1:6" s="235" customFormat="1" ht="14.25" customHeight="1">
      <c r="A2647" s="577" t="s">
        <v>256</v>
      </c>
      <c r="B2647" s="577" t="s">
        <v>417</v>
      </c>
      <c r="C2647" s="577" t="s">
        <v>418</v>
      </c>
      <c r="D2647" s="643" t="s">
        <v>256</v>
      </c>
      <c r="E2647" s="643">
        <v>0</v>
      </c>
      <c r="F2647" s="644" t="s">
        <v>256</v>
      </c>
    </row>
    <row r="2648" spans="1:6" s="235" customFormat="1" ht="14.25" customHeight="1">
      <c r="A2648" s="575" t="s">
        <v>1123</v>
      </c>
      <c r="B2648" s="575" t="s">
        <v>1243</v>
      </c>
      <c r="C2648" s="575" t="s">
        <v>1244</v>
      </c>
      <c r="D2648" s="641">
        <v>2330</v>
      </c>
      <c r="E2648" s="641">
        <v>0</v>
      </c>
      <c r="F2648" s="642">
        <v>0</v>
      </c>
    </row>
    <row r="2649" spans="1:6" s="235" customFormat="1" ht="14.25" customHeight="1">
      <c r="A2649" s="575" t="s">
        <v>256</v>
      </c>
      <c r="B2649" s="679" t="s">
        <v>949</v>
      </c>
      <c r="C2649" s="680"/>
      <c r="D2649" s="641">
        <v>2330</v>
      </c>
      <c r="E2649" s="641">
        <v>0</v>
      </c>
      <c r="F2649" s="642">
        <v>0</v>
      </c>
    </row>
    <row r="2650" spans="1:6" s="235" customFormat="1" ht="14.25" customHeight="1">
      <c r="A2650" s="575" t="s">
        <v>256</v>
      </c>
      <c r="B2650" s="679" t="s">
        <v>1089</v>
      </c>
      <c r="C2650" s="680"/>
      <c r="D2650" s="641">
        <v>2330</v>
      </c>
      <c r="E2650" s="641">
        <v>0</v>
      </c>
      <c r="F2650" s="642">
        <v>0</v>
      </c>
    </row>
    <row r="2651" spans="1:6" s="235" customFormat="1" ht="14.25" customHeight="1">
      <c r="A2651" s="575" t="s">
        <v>256</v>
      </c>
      <c r="B2651" s="575" t="s">
        <v>386</v>
      </c>
      <c r="C2651" s="575" t="s">
        <v>387</v>
      </c>
      <c r="D2651" s="641">
        <v>2000</v>
      </c>
      <c r="E2651" s="641">
        <v>0</v>
      </c>
      <c r="F2651" s="642">
        <v>0</v>
      </c>
    </row>
    <row r="2652" spans="1:6" s="235" customFormat="1" ht="14.25" customHeight="1">
      <c r="A2652" s="577" t="s">
        <v>256</v>
      </c>
      <c r="B2652" s="577" t="s">
        <v>388</v>
      </c>
      <c r="C2652" s="577" t="s">
        <v>389</v>
      </c>
      <c r="D2652" s="643" t="s">
        <v>256</v>
      </c>
      <c r="E2652" s="643">
        <v>0</v>
      </c>
      <c r="F2652" s="644" t="s">
        <v>256</v>
      </c>
    </row>
    <row r="2653" spans="1:6" s="235" customFormat="1" ht="14.25" customHeight="1">
      <c r="A2653" s="575" t="s">
        <v>256</v>
      </c>
      <c r="B2653" s="575" t="s">
        <v>395</v>
      </c>
      <c r="C2653" s="575" t="s">
        <v>396</v>
      </c>
      <c r="D2653" s="641">
        <v>330</v>
      </c>
      <c r="E2653" s="641">
        <v>0</v>
      </c>
      <c r="F2653" s="642">
        <v>0</v>
      </c>
    </row>
    <row r="2654" spans="1:6" s="235" customFormat="1" ht="14.25" customHeight="1">
      <c r="A2654" s="577" t="s">
        <v>256</v>
      </c>
      <c r="B2654" s="577" t="s">
        <v>399</v>
      </c>
      <c r="C2654" s="577" t="s">
        <v>400</v>
      </c>
      <c r="D2654" s="643" t="s">
        <v>256</v>
      </c>
      <c r="E2654" s="643">
        <v>0</v>
      </c>
      <c r="F2654" s="644" t="s">
        <v>256</v>
      </c>
    </row>
    <row r="2655" spans="1:6" s="235" customFormat="1" ht="14.25" customHeight="1">
      <c r="A2655" s="575" t="s">
        <v>1123</v>
      </c>
      <c r="B2655" s="575" t="s">
        <v>1245</v>
      </c>
      <c r="C2655" s="575" t="s">
        <v>1221</v>
      </c>
      <c r="D2655" s="641">
        <v>13600</v>
      </c>
      <c r="E2655" s="641">
        <v>9204.76</v>
      </c>
      <c r="F2655" s="642">
        <v>67.68</v>
      </c>
    </row>
    <row r="2656" spans="1:6" s="235" customFormat="1" ht="14.25" customHeight="1">
      <c r="A2656" s="575" t="s">
        <v>256</v>
      </c>
      <c r="B2656" s="679" t="s">
        <v>942</v>
      </c>
      <c r="C2656" s="680"/>
      <c r="D2656" s="641">
        <v>6600</v>
      </c>
      <c r="E2656" s="641">
        <v>2204.76</v>
      </c>
      <c r="F2656" s="642">
        <v>33.41</v>
      </c>
    </row>
    <row r="2657" spans="1:6" s="235" customFormat="1" ht="14.25" customHeight="1">
      <c r="A2657" s="575" t="s">
        <v>256</v>
      </c>
      <c r="B2657" s="679" t="s">
        <v>943</v>
      </c>
      <c r="C2657" s="680"/>
      <c r="D2657" s="641">
        <v>6600</v>
      </c>
      <c r="E2657" s="641">
        <v>2204.76</v>
      </c>
      <c r="F2657" s="642">
        <v>33.41</v>
      </c>
    </row>
    <row r="2658" spans="1:6" s="235" customFormat="1" ht="14.25" customHeight="1">
      <c r="A2658" s="575" t="s">
        <v>256</v>
      </c>
      <c r="B2658" s="575" t="s">
        <v>415</v>
      </c>
      <c r="C2658" s="575" t="s">
        <v>416</v>
      </c>
      <c r="D2658" s="641">
        <v>4600</v>
      </c>
      <c r="E2658" s="641">
        <v>2204.76</v>
      </c>
      <c r="F2658" s="642">
        <v>47.93</v>
      </c>
    </row>
    <row r="2659" spans="1:6" s="235" customFormat="1" ht="14.25" customHeight="1">
      <c r="A2659" s="577" t="s">
        <v>256</v>
      </c>
      <c r="B2659" s="577" t="s">
        <v>417</v>
      </c>
      <c r="C2659" s="577" t="s">
        <v>418</v>
      </c>
      <c r="D2659" s="643" t="s">
        <v>256</v>
      </c>
      <c r="E2659" s="643">
        <v>2204.76</v>
      </c>
      <c r="F2659" s="644" t="s">
        <v>256</v>
      </c>
    </row>
    <row r="2660" spans="1:6" s="235" customFormat="1" ht="14.25" customHeight="1">
      <c r="A2660" s="575" t="s">
        <v>256</v>
      </c>
      <c r="B2660" s="575" t="s">
        <v>429</v>
      </c>
      <c r="C2660" s="575" t="s">
        <v>430</v>
      </c>
      <c r="D2660" s="641">
        <v>2000</v>
      </c>
      <c r="E2660" s="641">
        <v>0</v>
      </c>
      <c r="F2660" s="642">
        <v>0</v>
      </c>
    </row>
    <row r="2661" spans="1:6" s="235" customFormat="1" ht="14.25" customHeight="1">
      <c r="A2661" s="577" t="s">
        <v>256</v>
      </c>
      <c r="B2661" s="577" t="s">
        <v>431</v>
      </c>
      <c r="C2661" s="577" t="s">
        <v>432</v>
      </c>
      <c r="D2661" s="643" t="s">
        <v>256</v>
      </c>
      <c r="E2661" s="643">
        <v>0</v>
      </c>
      <c r="F2661" s="644" t="s">
        <v>256</v>
      </c>
    </row>
    <row r="2662" spans="1:6" s="235" customFormat="1" ht="14.25" customHeight="1">
      <c r="A2662" s="575" t="s">
        <v>256</v>
      </c>
      <c r="B2662" s="679" t="s">
        <v>949</v>
      </c>
      <c r="C2662" s="680"/>
      <c r="D2662" s="641">
        <v>7000</v>
      </c>
      <c r="E2662" s="641">
        <v>7000</v>
      </c>
      <c r="F2662" s="642">
        <v>100</v>
      </c>
    </row>
    <row r="2663" spans="1:6" s="235" customFormat="1" ht="14.25" customHeight="1">
      <c r="A2663" s="575" t="s">
        <v>256</v>
      </c>
      <c r="B2663" s="679" t="s">
        <v>1090</v>
      </c>
      <c r="C2663" s="680"/>
      <c r="D2663" s="641">
        <v>7000</v>
      </c>
      <c r="E2663" s="641">
        <v>7000</v>
      </c>
      <c r="F2663" s="642">
        <v>100</v>
      </c>
    </row>
    <row r="2664" spans="1:6" s="235" customFormat="1" ht="14.25" customHeight="1">
      <c r="A2664" s="575" t="s">
        <v>256</v>
      </c>
      <c r="B2664" s="575" t="s">
        <v>415</v>
      </c>
      <c r="C2664" s="575" t="s">
        <v>416</v>
      </c>
      <c r="D2664" s="641">
        <v>1000</v>
      </c>
      <c r="E2664" s="641">
        <v>2502.9</v>
      </c>
      <c r="F2664" s="642">
        <v>250.29</v>
      </c>
    </row>
    <row r="2665" spans="1:6" s="235" customFormat="1" ht="14.25" customHeight="1">
      <c r="A2665" s="577" t="s">
        <v>256</v>
      </c>
      <c r="B2665" s="577" t="s">
        <v>417</v>
      </c>
      <c r="C2665" s="577" t="s">
        <v>418</v>
      </c>
      <c r="D2665" s="643" t="s">
        <v>256</v>
      </c>
      <c r="E2665" s="643">
        <v>2502.9</v>
      </c>
      <c r="F2665" s="644" t="s">
        <v>256</v>
      </c>
    </row>
    <row r="2666" spans="1:6" s="235" customFormat="1" ht="14.25" customHeight="1">
      <c r="A2666" s="575" t="s">
        <v>256</v>
      </c>
      <c r="B2666" s="575" t="s">
        <v>429</v>
      </c>
      <c r="C2666" s="575" t="s">
        <v>430</v>
      </c>
      <c r="D2666" s="641">
        <v>5000</v>
      </c>
      <c r="E2666" s="641">
        <v>4100</v>
      </c>
      <c r="F2666" s="642">
        <v>82</v>
      </c>
    </row>
    <row r="2667" spans="1:6" s="235" customFormat="1" ht="14.25" customHeight="1">
      <c r="A2667" s="577" t="s">
        <v>256</v>
      </c>
      <c r="B2667" s="577" t="s">
        <v>431</v>
      </c>
      <c r="C2667" s="577" t="s">
        <v>432</v>
      </c>
      <c r="D2667" s="643" t="s">
        <v>256</v>
      </c>
      <c r="E2667" s="643">
        <v>500</v>
      </c>
      <c r="F2667" s="644" t="s">
        <v>256</v>
      </c>
    </row>
    <row r="2668" spans="1:6" s="235" customFormat="1" ht="14.25" customHeight="1">
      <c r="A2668" s="577" t="s">
        <v>256</v>
      </c>
      <c r="B2668" s="577" t="s">
        <v>447</v>
      </c>
      <c r="C2668" s="577" t="s">
        <v>448</v>
      </c>
      <c r="D2668" s="643" t="s">
        <v>256</v>
      </c>
      <c r="E2668" s="643">
        <v>3600</v>
      </c>
      <c r="F2668" s="644" t="s">
        <v>256</v>
      </c>
    </row>
    <row r="2669" spans="1:6" s="235" customFormat="1" ht="14.25" customHeight="1">
      <c r="A2669" s="575" t="s">
        <v>256</v>
      </c>
      <c r="B2669" s="575" t="s">
        <v>452</v>
      </c>
      <c r="C2669" s="575" t="s">
        <v>453</v>
      </c>
      <c r="D2669" s="641">
        <v>1000</v>
      </c>
      <c r="E2669" s="641">
        <v>397.1</v>
      </c>
      <c r="F2669" s="642">
        <v>39.71</v>
      </c>
    </row>
    <row r="2670" spans="1:6" s="235" customFormat="1" ht="14.25" customHeight="1">
      <c r="A2670" s="577" t="s">
        <v>256</v>
      </c>
      <c r="B2670" s="577" t="s">
        <v>464</v>
      </c>
      <c r="C2670" s="577" t="s">
        <v>453</v>
      </c>
      <c r="D2670" s="643" t="s">
        <v>256</v>
      </c>
      <c r="E2670" s="643">
        <v>397.1</v>
      </c>
      <c r="F2670" s="644" t="s">
        <v>256</v>
      </c>
    </row>
    <row r="2671" spans="1:6" s="235" customFormat="1" ht="14.25" customHeight="1">
      <c r="A2671" s="575" t="s">
        <v>1123</v>
      </c>
      <c r="B2671" s="575" t="s">
        <v>1252</v>
      </c>
      <c r="C2671" s="575" t="s">
        <v>1253</v>
      </c>
      <c r="D2671" s="641">
        <v>4800</v>
      </c>
      <c r="E2671" s="641">
        <v>4728</v>
      </c>
      <c r="F2671" s="642">
        <v>98.5</v>
      </c>
    </row>
    <row r="2672" spans="1:6" s="235" customFormat="1" ht="14.25" customHeight="1">
      <c r="A2672" s="575" t="s">
        <v>256</v>
      </c>
      <c r="B2672" s="679" t="s">
        <v>949</v>
      </c>
      <c r="C2672" s="680"/>
      <c r="D2672" s="641">
        <v>4800</v>
      </c>
      <c r="E2672" s="641">
        <v>4728</v>
      </c>
      <c r="F2672" s="642">
        <v>98.5</v>
      </c>
    </row>
    <row r="2673" spans="1:6" s="235" customFormat="1" ht="14.25" customHeight="1">
      <c r="A2673" s="575" t="s">
        <v>256</v>
      </c>
      <c r="B2673" s="679" t="s">
        <v>1089</v>
      </c>
      <c r="C2673" s="680"/>
      <c r="D2673" s="641">
        <v>4800</v>
      </c>
      <c r="E2673" s="641">
        <v>4728</v>
      </c>
      <c r="F2673" s="642">
        <v>98.5</v>
      </c>
    </row>
    <row r="2674" spans="1:6" s="235" customFormat="1" ht="14.25" customHeight="1">
      <c r="A2674" s="575" t="s">
        <v>256</v>
      </c>
      <c r="B2674" s="575" t="s">
        <v>415</v>
      </c>
      <c r="C2674" s="575" t="s">
        <v>416</v>
      </c>
      <c r="D2674" s="641">
        <v>3000</v>
      </c>
      <c r="E2674" s="641">
        <v>2860.37</v>
      </c>
      <c r="F2674" s="642">
        <v>95.35</v>
      </c>
    </row>
    <row r="2675" spans="1:6" s="235" customFormat="1" ht="18" customHeight="1">
      <c r="A2675" s="577" t="s">
        <v>256</v>
      </c>
      <c r="B2675" s="577" t="s">
        <v>417</v>
      </c>
      <c r="C2675" s="577" t="s">
        <v>418</v>
      </c>
      <c r="D2675" s="643" t="s">
        <v>256</v>
      </c>
      <c r="E2675" s="643">
        <v>625.68</v>
      </c>
      <c r="F2675" s="644" t="s">
        <v>256</v>
      </c>
    </row>
    <row r="2676" spans="1:6" s="235" customFormat="1" ht="14.25" customHeight="1">
      <c r="A2676" s="577" t="s">
        <v>256</v>
      </c>
      <c r="B2676" s="577" t="s">
        <v>419</v>
      </c>
      <c r="C2676" s="577" t="s">
        <v>420</v>
      </c>
      <c r="D2676" s="643" t="s">
        <v>256</v>
      </c>
      <c r="E2676" s="643">
        <v>2234.69</v>
      </c>
      <c r="F2676" s="644" t="s">
        <v>256</v>
      </c>
    </row>
    <row r="2677" spans="1:6" s="235" customFormat="1" ht="14.25" customHeight="1">
      <c r="A2677" s="575" t="s">
        <v>256</v>
      </c>
      <c r="B2677" s="575" t="s">
        <v>429</v>
      </c>
      <c r="C2677" s="575" t="s">
        <v>430</v>
      </c>
      <c r="D2677" s="641">
        <v>375</v>
      </c>
      <c r="E2677" s="641">
        <v>375</v>
      </c>
      <c r="F2677" s="642">
        <v>100</v>
      </c>
    </row>
    <row r="2678" spans="1:6" s="235" customFormat="1" ht="17.25" customHeight="1">
      <c r="A2678" s="577" t="s">
        <v>256</v>
      </c>
      <c r="B2678" s="577" t="s">
        <v>435</v>
      </c>
      <c r="C2678" s="577" t="s">
        <v>436</v>
      </c>
      <c r="D2678" s="643" t="s">
        <v>256</v>
      </c>
      <c r="E2678" s="643">
        <v>375</v>
      </c>
      <c r="F2678" s="644" t="s">
        <v>256</v>
      </c>
    </row>
    <row r="2679" spans="1:6" s="235" customFormat="1" ht="14.25" customHeight="1">
      <c r="A2679" s="575" t="s">
        <v>256</v>
      </c>
      <c r="B2679" s="575" t="s">
        <v>452</v>
      </c>
      <c r="C2679" s="575" t="s">
        <v>453</v>
      </c>
      <c r="D2679" s="641">
        <v>1425</v>
      </c>
      <c r="E2679" s="641">
        <v>1492.63</v>
      </c>
      <c r="F2679" s="642">
        <v>104.75</v>
      </c>
    </row>
    <row r="2680" spans="1:6" s="235" customFormat="1" ht="14.25" customHeight="1">
      <c r="A2680" s="577" t="s">
        <v>256</v>
      </c>
      <c r="B2680" s="577" t="s">
        <v>464</v>
      </c>
      <c r="C2680" s="577" t="s">
        <v>453</v>
      </c>
      <c r="D2680" s="643" t="s">
        <v>256</v>
      </c>
      <c r="E2680" s="643">
        <v>1492.63</v>
      </c>
      <c r="F2680" s="644" t="s">
        <v>256</v>
      </c>
    </row>
    <row r="2681" spans="1:6" s="237" customFormat="1" ht="14.25" customHeight="1">
      <c r="A2681" s="575" t="s">
        <v>1123</v>
      </c>
      <c r="B2681" s="575" t="s">
        <v>1037</v>
      </c>
      <c r="C2681" s="575" t="s">
        <v>1254</v>
      </c>
      <c r="D2681" s="641">
        <v>134427</v>
      </c>
      <c r="E2681" s="641">
        <v>134427</v>
      </c>
      <c r="F2681" s="642">
        <v>100</v>
      </c>
    </row>
    <row r="2682" spans="1:6" s="235" customFormat="1" ht="14.25" customHeight="1">
      <c r="A2682" s="575" t="s">
        <v>256</v>
      </c>
      <c r="B2682" s="679" t="s">
        <v>949</v>
      </c>
      <c r="C2682" s="680"/>
      <c r="D2682" s="641">
        <v>134427</v>
      </c>
      <c r="E2682" s="641">
        <v>134427</v>
      </c>
      <c r="F2682" s="642">
        <v>100</v>
      </c>
    </row>
    <row r="2683" spans="1:6" s="235" customFormat="1" ht="14.25" customHeight="1">
      <c r="A2683" s="575" t="s">
        <v>256</v>
      </c>
      <c r="B2683" s="679" t="s">
        <v>1073</v>
      </c>
      <c r="C2683" s="680"/>
      <c r="D2683" s="641">
        <v>134427</v>
      </c>
      <c r="E2683" s="641">
        <v>134427</v>
      </c>
      <c r="F2683" s="642">
        <v>100</v>
      </c>
    </row>
    <row r="2684" spans="1:6" s="235" customFormat="1" ht="14.25" customHeight="1">
      <c r="A2684" s="575" t="s">
        <v>256</v>
      </c>
      <c r="B2684" s="575" t="s">
        <v>546</v>
      </c>
      <c r="C2684" s="575" t="s">
        <v>547</v>
      </c>
      <c r="D2684" s="641">
        <v>128427</v>
      </c>
      <c r="E2684" s="641">
        <v>128416.89</v>
      </c>
      <c r="F2684" s="642">
        <v>99.99</v>
      </c>
    </row>
    <row r="2685" spans="1:6" s="235" customFormat="1" ht="14.25" customHeight="1">
      <c r="A2685" s="577" t="s">
        <v>256</v>
      </c>
      <c r="B2685" s="577" t="s">
        <v>548</v>
      </c>
      <c r="C2685" s="577" t="s">
        <v>375</v>
      </c>
      <c r="D2685" s="643" t="s">
        <v>256</v>
      </c>
      <c r="E2685" s="643">
        <v>81167.17</v>
      </c>
      <c r="F2685" s="644" t="s">
        <v>256</v>
      </c>
    </row>
    <row r="2686" spans="1:6" s="235" customFormat="1" ht="14.25" customHeight="1">
      <c r="A2686" s="577" t="s">
        <v>256</v>
      </c>
      <c r="B2686" s="577" t="s">
        <v>552</v>
      </c>
      <c r="C2686" s="577" t="s">
        <v>377</v>
      </c>
      <c r="D2686" s="643" t="s">
        <v>256</v>
      </c>
      <c r="E2686" s="643">
        <v>0</v>
      </c>
      <c r="F2686" s="644" t="s">
        <v>256</v>
      </c>
    </row>
    <row r="2687" spans="1:6" s="235" customFormat="1" ht="14.25" customHeight="1">
      <c r="A2687" s="577" t="s">
        <v>256</v>
      </c>
      <c r="B2687" s="577" t="s">
        <v>553</v>
      </c>
      <c r="C2687" s="577" t="s">
        <v>378</v>
      </c>
      <c r="D2687" s="643" t="s">
        <v>256</v>
      </c>
      <c r="E2687" s="643">
        <v>47249.72</v>
      </c>
      <c r="F2687" s="644" t="s">
        <v>256</v>
      </c>
    </row>
    <row r="2688" spans="1:6" s="235" customFormat="1" ht="14.25" customHeight="1">
      <c r="A2688" s="575" t="s">
        <v>256</v>
      </c>
      <c r="B2688" s="575" t="s">
        <v>557</v>
      </c>
      <c r="C2688" s="575" t="s">
        <v>558</v>
      </c>
      <c r="D2688" s="641">
        <v>6000</v>
      </c>
      <c r="E2688" s="641">
        <v>6010.11</v>
      </c>
      <c r="F2688" s="642">
        <v>100.17</v>
      </c>
    </row>
    <row r="2689" spans="1:6" s="235" customFormat="1" ht="14.25" customHeight="1">
      <c r="A2689" s="577" t="s">
        <v>256</v>
      </c>
      <c r="B2689" s="577" t="s">
        <v>559</v>
      </c>
      <c r="C2689" s="577" t="s">
        <v>560</v>
      </c>
      <c r="D2689" s="643" t="s">
        <v>256</v>
      </c>
      <c r="E2689" s="643">
        <v>6010.11</v>
      </c>
      <c r="F2689" s="644" t="s">
        <v>256</v>
      </c>
    </row>
    <row r="2690" spans="1:6" s="235" customFormat="1" ht="14.25" customHeight="1">
      <c r="A2690" s="575" t="s">
        <v>1123</v>
      </c>
      <c r="B2690" s="575" t="s">
        <v>977</v>
      </c>
      <c r="C2690" s="575" t="s">
        <v>1257</v>
      </c>
      <c r="D2690" s="641">
        <v>197600</v>
      </c>
      <c r="E2690" s="641">
        <v>180577.23</v>
      </c>
      <c r="F2690" s="642">
        <v>91.39</v>
      </c>
    </row>
    <row r="2691" spans="1:6" s="235" customFormat="1" ht="14.25" customHeight="1">
      <c r="A2691" s="575" t="s">
        <v>256</v>
      </c>
      <c r="B2691" s="679" t="s">
        <v>944</v>
      </c>
      <c r="C2691" s="680"/>
      <c r="D2691" s="641">
        <v>182600</v>
      </c>
      <c r="E2691" s="641">
        <v>174669.64</v>
      </c>
      <c r="F2691" s="642">
        <v>95.66</v>
      </c>
    </row>
    <row r="2692" spans="1:6" s="235" customFormat="1" ht="14.25" customHeight="1">
      <c r="A2692" s="575" t="s">
        <v>256</v>
      </c>
      <c r="B2692" s="679" t="s">
        <v>948</v>
      </c>
      <c r="C2692" s="680"/>
      <c r="D2692" s="641">
        <v>182600</v>
      </c>
      <c r="E2692" s="641">
        <v>174669.64</v>
      </c>
      <c r="F2692" s="642">
        <v>95.66</v>
      </c>
    </row>
    <row r="2693" spans="1:6" s="235" customFormat="1" ht="14.25" customHeight="1">
      <c r="A2693" s="575" t="s">
        <v>256</v>
      </c>
      <c r="B2693" s="575" t="s">
        <v>546</v>
      </c>
      <c r="C2693" s="575" t="s">
        <v>547</v>
      </c>
      <c r="D2693" s="641">
        <v>182600</v>
      </c>
      <c r="E2693" s="641">
        <v>174669.64</v>
      </c>
      <c r="F2693" s="642">
        <v>95.66</v>
      </c>
    </row>
    <row r="2694" spans="1:6" s="235" customFormat="1" ht="14.25" customHeight="1">
      <c r="A2694" s="577" t="s">
        <v>256</v>
      </c>
      <c r="B2694" s="577" t="s">
        <v>548</v>
      </c>
      <c r="C2694" s="577" t="s">
        <v>375</v>
      </c>
      <c r="D2694" s="643" t="s">
        <v>256</v>
      </c>
      <c r="E2694" s="643">
        <v>138777.5</v>
      </c>
      <c r="F2694" s="644" t="s">
        <v>256</v>
      </c>
    </row>
    <row r="2695" spans="1:6" s="235" customFormat="1" ht="14.25" customHeight="1">
      <c r="A2695" s="577" t="s">
        <v>256</v>
      </c>
      <c r="B2695" s="577" t="s">
        <v>1260</v>
      </c>
      <c r="C2695" s="577" t="s">
        <v>1261</v>
      </c>
      <c r="D2695" s="643" t="s">
        <v>256</v>
      </c>
      <c r="E2695" s="643">
        <v>0</v>
      </c>
      <c r="F2695" s="644" t="s">
        <v>256</v>
      </c>
    </row>
    <row r="2696" spans="1:6" s="235" customFormat="1" ht="14.25" customHeight="1">
      <c r="A2696" s="577" t="s">
        <v>256</v>
      </c>
      <c r="B2696" s="577" t="s">
        <v>1511</v>
      </c>
      <c r="C2696" s="577" t="s">
        <v>1513</v>
      </c>
      <c r="D2696" s="643" t="s">
        <v>256</v>
      </c>
      <c r="E2696" s="643">
        <v>1966.4</v>
      </c>
      <c r="F2696" s="644" t="s">
        <v>256</v>
      </c>
    </row>
    <row r="2697" spans="1:6" s="235" customFormat="1" ht="14.25" customHeight="1">
      <c r="A2697" s="577" t="s">
        <v>256</v>
      </c>
      <c r="B2697" s="577" t="s">
        <v>553</v>
      </c>
      <c r="C2697" s="577" t="s">
        <v>378</v>
      </c>
      <c r="D2697" s="643" t="s">
        <v>256</v>
      </c>
      <c r="E2697" s="643">
        <v>33925.74</v>
      </c>
      <c r="F2697" s="644" t="s">
        <v>256</v>
      </c>
    </row>
    <row r="2698" spans="1:6" s="235" customFormat="1" ht="14.25" customHeight="1">
      <c r="A2698" s="575" t="s">
        <v>256</v>
      </c>
      <c r="B2698" s="679" t="s">
        <v>949</v>
      </c>
      <c r="C2698" s="680"/>
      <c r="D2698" s="641">
        <v>5000</v>
      </c>
      <c r="E2698" s="641">
        <v>5000</v>
      </c>
      <c r="F2698" s="642">
        <v>100</v>
      </c>
    </row>
    <row r="2699" spans="1:6" s="235" customFormat="1" ht="14.25" customHeight="1">
      <c r="A2699" s="575" t="s">
        <v>256</v>
      </c>
      <c r="B2699" s="679" t="s">
        <v>1089</v>
      </c>
      <c r="C2699" s="680"/>
      <c r="D2699" s="641">
        <v>5000</v>
      </c>
      <c r="E2699" s="641">
        <v>5000</v>
      </c>
      <c r="F2699" s="642">
        <v>100</v>
      </c>
    </row>
    <row r="2700" spans="1:6" s="235" customFormat="1" ht="14.25" customHeight="1">
      <c r="A2700" s="575" t="s">
        <v>256</v>
      </c>
      <c r="B2700" s="575" t="s">
        <v>557</v>
      </c>
      <c r="C2700" s="575" t="s">
        <v>558</v>
      </c>
      <c r="D2700" s="641">
        <v>5000</v>
      </c>
      <c r="E2700" s="641">
        <v>5000</v>
      </c>
      <c r="F2700" s="642">
        <v>100</v>
      </c>
    </row>
    <row r="2701" spans="1:6" s="235" customFormat="1" ht="14.25" customHeight="1">
      <c r="A2701" s="577" t="s">
        <v>256</v>
      </c>
      <c r="B2701" s="577" t="s">
        <v>559</v>
      </c>
      <c r="C2701" s="577" t="s">
        <v>560</v>
      </c>
      <c r="D2701" s="643" t="s">
        <v>256</v>
      </c>
      <c r="E2701" s="643">
        <v>5000</v>
      </c>
      <c r="F2701" s="644" t="s">
        <v>256</v>
      </c>
    </row>
    <row r="2702" spans="1:6" s="235" customFormat="1" ht="14.25" customHeight="1">
      <c r="A2702" s="575" t="s">
        <v>256</v>
      </c>
      <c r="B2702" s="679" t="s">
        <v>951</v>
      </c>
      <c r="C2702" s="680"/>
      <c r="D2702" s="641">
        <v>10000</v>
      </c>
      <c r="E2702" s="641">
        <v>907.59</v>
      </c>
      <c r="F2702" s="642">
        <v>9.08</v>
      </c>
    </row>
    <row r="2703" spans="1:6" s="235" customFormat="1" ht="14.25" customHeight="1">
      <c r="A2703" s="575" t="s">
        <v>256</v>
      </c>
      <c r="B2703" s="679" t="s">
        <v>1215</v>
      </c>
      <c r="C2703" s="680"/>
      <c r="D2703" s="641">
        <v>10000</v>
      </c>
      <c r="E2703" s="641">
        <v>907.59</v>
      </c>
      <c r="F2703" s="642">
        <v>9.08</v>
      </c>
    </row>
    <row r="2704" spans="1:6" s="235" customFormat="1" ht="14.25" customHeight="1">
      <c r="A2704" s="575" t="s">
        <v>256</v>
      </c>
      <c r="B2704" s="575" t="s">
        <v>557</v>
      </c>
      <c r="C2704" s="575" t="s">
        <v>558</v>
      </c>
      <c r="D2704" s="641">
        <v>10000</v>
      </c>
      <c r="E2704" s="641">
        <v>907.59</v>
      </c>
      <c r="F2704" s="642">
        <v>9.08</v>
      </c>
    </row>
    <row r="2705" spans="1:6" s="235" customFormat="1" ht="14.25" customHeight="1">
      <c r="A2705" s="577" t="s">
        <v>256</v>
      </c>
      <c r="B2705" s="577" t="s">
        <v>559</v>
      </c>
      <c r="C2705" s="577" t="s">
        <v>560</v>
      </c>
      <c r="D2705" s="643" t="s">
        <v>256</v>
      </c>
      <c r="E2705" s="643">
        <v>907.59</v>
      </c>
      <c r="F2705" s="644" t="s">
        <v>256</v>
      </c>
    </row>
    <row r="2706" spans="1:6" s="235" customFormat="1" ht="14.25" customHeight="1">
      <c r="A2706" s="575" t="s">
        <v>1123</v>
      </c>
      <c r="B2706" s="575" t="s">
        <v>1258</v>
      </c>
      <c r="C2706" s="575" t="s">
        <v>1259</v>
      </c>
      <c r="D2706" s="641">
        <v>56200</v>
      </c>
      <c r="E2706" s="641">
        <v>56200</v>
      </c>
      <c r="F2706" s="642">
        <v>100</v>
      </c>
    </row>
    <row r="2707" spans="1:6" s="235" customFormat="1" ht="14.25" customHeight="1">
      <c r="A2707" s="575" t="s">
        <v>256</v>
      </c>
      <c r="B2707" s="679" t="s">
        <v>949</v>
      </c>
      <c r="C2707" s="680"/>
      <c r="D2707" s="641">
        <v>56200</v>
      </c>
      <c r="E2707" s="641">
        <v>56200</v>
      </c>
      <c r="F2707" s="642">
        <v>100</v>
      </c>
    </row>
    <row r="2708" spans="1:6" s="235" customFormat="1" ht="14.25" customHeight="1">
      <c r="A2708" s="575" t="s">
        <v>256</v>
      </c>
      <c r="B2708" s="679" t="s">
        <v>1089</v>
      </c>
      <c r="C2708" s="680"/>
      <c r="D2708" s="641">
        <v>56200</v>
      </c>
      <c r="E2708" s="641">
        <v>56200</v>
      </c>
      <c r="F2708" s="642">
        <v>100</v>
      </c>
    </row>
    <row r="2709" spans="1:6" s="235" customFormat="1" ht="14.25" customHeight="1">
      <c r="A2709" s="575" t="s">
        <v>256</v>
      </c>
      <c r="B2709" s="575" t="s">
        <v>546</v>
      </c>
      <c r="C2709" s="575" t="s">
        <v>547</v>
      </c>
      <c r="D2709" s="641">
        <v>56200</v>
      </c>
      <c r="E2709" s="641">
        <v>56200</v>
      </c>
      <c r="F2709" s="642">
        <v>100</v>
      </c>
    </row>
    <row r="2710" spans="1:6" s="235" customFormat="1" ht="14.25" customHeight="1">
      <c r="A2710" s="577" t="s">
        <v>256</v>
      </c>
      <c r="B2710" s="577" t="s">
        <v>548</v>
      </c>
      <c r="C2710" s="577" t="s">
        <v>375</v>
      </c>
      <c r="D2710" s="643" t="s">
        <v>256</v>
      </c>
      <c r="E2710" s="643">
        <v>56200</v>
      </c>
      <c r="F2710" s="644" t="s">
        <v>256</v>
      </c>
    </row>
    <row r="2711" spans="1:6" s="235" customFormat="1" ht="14.25" customHeight="1">
      <c r="A2711" s="575" t="s">
        <v>1123</v>
      </c>
      <c r="B2711" s="575" t="s">
        <v>1311</v>
      </c>
      <c r="C2711" s="575" t="s">
        <v>1816</v>
      </c>
      <c r="D2711" s="641">
        <v>351000</v>
      </c>
      <c r="E2711" s="641">
        <v>350773.89</v>
      </c>
      <c r="F2711" s="642">
        <v>99.94</v>
      </c>
    </row>
    <row r="2712" spans="1:6" s="235" customFormat="1" ht="14.25" customHeight="1">
      <c r="A2712" s="575" t="s">
        <v>256</v>
      </c>
      <c r="B2712" s="679" t="s">
        <v>949</v>
      </c>
      <c r="C2712" s="680"/>
      <c r="D2712" s="641">
        <v>351000</v>
      </c>
      <c r="E2712" s="641">
        <v>350773.89</v>
      </c>
      <c r="F2712" s="642">
        <v>99.94</v>
      </c>
    </row>
    <row r="2713" spans="1:6" s="235" customFormat="1" ht="14.25" customHeight="1">
      <c r="A2713" s="575" t="s">
        <v>256</v>
      </c>
      <c r="B2713" s="679" t="s">
        <v>1089</v>
      </c>
      <c r="C2713" s="680"/>
      <c r="D2713" s="641">
        <v>351000</v>
      </c>
      <c r="E2713" s="641">
        <v>350773.89</v>
      </c>
      <c r="F2713" s="642">
        <v>99.94</v>
      </c>
    </row>
    <row r="2714" spans="1:6" s="235" customFormat="1" ht="14.25" customHeight="1">
      <c r="A2714" s="575" t="s">
        <v>256</v>
      </c>
      <c r="B2714" s="575" t="s">
        <v>557</v>
      </c>
      <c r="C2714" s="575" t="s">
        <v>558</v>
      </c>
      <c r="D2714" s="641">
        <v>351000</v>
      </c>
      <c r="E2714" s="641">
        <v>350773.89</v>
      </c>
      <c r="F2714" s="642">
        <v>99.94</v>
      </c>
    </row>
    <row r="2715" spans="1:6" s="235" customFormat="1" ht="14.25" customHeight="1">
      <c r="A2715" s="577" t="s">
        <v>256</v>
      </c>
      <c r="B2715" s="577" t="s">
        <v>559</v>
      </c>
      <c r="C2715" s="577" t="s">
        <v>560</v>
      </c>
      <c r="D2715" s="643" t="s">
        <v>256</v>
      </c>
      <c r="E2715" s="643">
        <v>350773.89</v>
      </c>
      <c r="F2715" s="644" t="s">
        <v>256</v>
      </c>
    </row>
    <row r="2716" spans="1:6" s="235" customFormat="1" ht="14.25" customHeight="1">
      <c r="A2716" s="575" t="s">
        <v>1102</v>
      </c>
      <c r="B2716" s="575" t="s">
        <v>1041</v>
      </c>
      <c r="C2716" s="575" t="s">
        <v>1209</v>
      </c>
      <c r="D2716" s="641">
        <v>19475</v>
      </c>
      <c r="E2716" s="641">
        <v>19475.5</v>
      </c>
      <c r="F2716" s="642">
        <v>100</v>
      </c>
    </row>
    <row r="2717" spans="1:6" s="235" customFormat="1" ht="14.25" customHeight="1">
      <c r="A2717" s="575" t="s">
        <v>256</v>
      </c>
      <c r="B2717" s="679" t="s">
        <v>944</v>
      </c>
      <c r="C2717" s="680"/>
      <c r="D2717" s="641">
        <v>19475</v>
      </c>
      <c r="E2717" s="641">
        <v>19475.5</v>
      </c>
      <c r="F2717" s="642">
        <v>100</v>
      </c>
    </row>
    <row r="2718" spans="1:6" s="235" customFormat="1" ht="14.25" customHeight="1">
      <c r="A2718" s="575" t="s">
        <v>256</v>
      </c>
      <c r="B2718" s="679" t="s">
        <v>1072</v>
      </c>
      <c r="C2718" s="680"/>
      <c r="D2718" s="641">
        <v>19475</v>
      </c>
      <c r="E2718" s="641">
        <v>19475.5</v>
      </c>
      <c r="F2718" s="642">
        <v>100</v>
      </c>
    </row>
    <row r="2719" spans="1:6" s="235" customFormat="1" ht="14.25" customHeight="1">
      <c r="A2719" s="575" t="s">
        <v>256</v>
      </c>
      <c r="B2719" s="575" t="s">
        <v>415</v>
      </c>
      <c r="C2719" s="575" t="s">
        <v>416</v>
      </c>
      <c r="D2719" s="641">
        <v>19475</v>
      </c>
      <c r="E2719" s="641">
        <v>19475.5</v>
      </c>
      <c r="F2719" s="642">
        <v>100</v>
      </c>
    </row>
    <row r="2720" spans="1:6" s="235" customFormat="1" ht="14.25" customHeight="1">
      <c r="A2720" s="577" t="s">
        <v>256</v>
      </c>
      <c r="B2720" s="577" t="s">
        <v>419</v>
      </c>
      <c r="C2720" s="577" t="s">
        <v>420</v>
      </c>
      <c r="D2720" s="643" t="s">
        <v>256</v>
      </c>
      <c r="E2720" s="643">
        <v>19475.5</v>
      </c>
      <c r="F2720" s="644" t="s">
        <v>256</v>
      </c>
    </row>
    <row r="2721" spans="1:6" s="235" customFormat="1" ht="14.25" customHeight="1">
      <c r="A2721" s="575" t="s">
        <v>1123</v>
      </c>
      <c r="B2721" s="575" t="s">
        <v>1132</v>
      </c>
      <c r="C2721" s="575" t="s">
        <v>1133</v>
      </c>
      <c r="D2721" s="641">
        <v>120908</v>
      </c>
      <c r="E2721" s="641">
        <v>103739.87</v>
      </c>
      <c r="F2721" s="642">
        <v>85.8</v>
      </c>
    </row>
    <row r="2722" spans="1:6" s="235" customFormat="1" ht="14.25" customHeight="1">
      <c r="A2722" s="575" t="s">
        <v>256</v>
      </c>
      <c r="B2722" s="679" t="s">
        <v>949</v>
      </c>
      <c r="C2722" s="680"/>
      <c r="D2722" s="641">
        <v>120908</v>
      </c>
      <c r="E2722" s="641">
        <v>103739.87</v>
      </c>
      <c r="F2722" s="642">
        <v>85.8</v>
      </c>
    </row>
    <row r="2723" spans="1:6" s="235" customFormat="1" ht="14.25" customHeight="1">
      <c r="A2723" s="575" t="s">
        <v>256</v>
      </c>
      <c r="B2723" s="679" t="s">
        <v>1214</v>
      </c>
      <c r="C2723" s="680"/>
      <c r="D2723" s="641">
        <v>120908</v>
      </c>
      <c r="E2723" s="641">
        <v>103739.87</v>
      </c>
      <c r="F2723" s="642">
        <v>85.8</v>
      </c>
    </row>
    <row r="2724" spans="1:6" s="235" customFormat="1" ht="14.25" customHeight="1">
      <c r="A2724" s="575" t="s">
        <v>256</v>
      </c>
      <c r="B2724" s="575" t="s">
        <v>386</v>
      </c>
      <c r="C2724" s="575" t="s">
        <v>387</v>
      </c>
      <c r="D2724" s="641">
        <v>83438</v>
      </c>
      <c r="E2724" s="641">
        <v>78490.7</v>
      </c>
      <c r="F2724" s="642">
        <v>94.07</v>
      </c>
    </row>
    <row r="2725" spans="1:6" s="235" customFormat="1" ht="14.25" customHeight="1">
      <c r="A2725" s="577" t="s">
        <v>256</v>
      </c>
      <c r="B2725" s="577" t="s">
        <v>388</v>
      </c>
      <c r="C2725" s="577" t="s">
        <v>389</v>
      </c>
      <c r="D2725" s="643" t="s">
        <v>256</v>
      </c>
      <c r="E2725" s="643">
        <v>78490.7</v>
      </c>
      <c r="F2725" s="644" t="s">
        <v>256</v>
      </c>
    </row>
    <row r="2726" spans="1:6" s="235" customFormat="1" ht="14.25" customHeight="1">
      <c r="A2726" s="575" t="s">
        <v>256</v>
      </c>
      <c r="B2726" s="575" t="s">
        <v>392</v>
      </c>
      <c r="C2726" s="575" t="s">
        <v>393</v>
      </c>
      <c r="D2726" s="641">
        <v>9326</v>
      </c>
      <c r="E2726" s="641">
        <v>6000</v>
      </c>
      <c r="F2726" s="642">
        <v>64.34</v>
      </c>
    </row>
    <row r="2727" spans="1:6" s="235" customFormat="1" ht="14.25" customHeight="1">
      <c r="A2727" s="577" t="s">
        <v>256</v>
      </c>
      <c r="B2727" s="577" t="s">
        <v>394</v>
      </c>
      <c r="C2727" s="577" t="s">
        <v>393</v>
      </c>
      <c r="D2727" s="643" t="s">
        <v>256</v>
      </c>
      <c r="E2727" s="643">
        <v>6000</v>
      </c>
      <c r="F2727" s="644" t="s">
        <v>256</v>
      </c>
    </row>
    <row r="2728" spans="1:6" s="235" customFormat="1" ht="14.25" customHeight="1">
      <c r="A2728" s="575" t="s">
        <v>256</v>
      </c>
      <c r="B2728" s="575" t="s">
        <v>395</v>
      </c>
      <c r="C2728" s="575" t="s">
        <v>396</v>
      </c>
      <c r="D2728" s="641">
        <v>16414</v>
      </c>
      <c r="E2728" s="641">
        <v>13014.17</v>
      </c>
      <c r="F2728" s="642">
        <v>79.29</v>
      </c>
    </row>
    <row r="2729" spans="1:6" s="235" customFormat="1" ht="14.25" customHeight="1">
      <c r="A2729" s="577" t="s">
        <v>256</v>
      </c>
      <c r="B2729" s="577" t="s">
        <v>399</v>
      </c>
      <c r="C2729" s="577" t="s">
        <v>400</v>
      </c>
      <c r="D2729" s="643" t="s">
        <v>256</v>
      </c>
      <c r="E2729" s="643">
        <v>12860.77</v>
      </c>
      <c r="F2729" s="644" t="s">
        <v>256</v>
      </c>
    </row>
    <row r="2730" spans="1:6" s="235" customFormat="1" ht="14.25" customHeight="1">
      <c r="A2730" s="577" t="s">
        <v>256</v>
      </c>
      <c r="B2730" s="577" t="s">
        <v>401</v>
      </c>
      <c r="C2730" s="577" t="s">
        <v>402</v>
      </c>
      <c r="D2730" s="643" t="s">
        <v>256</v>
      </c>
      <c r="E2730" s="643">
        <v>153.4</v>
      </c>
      <c r="F2730" s="644" t="s">
        <v>256</v>
      </c>
    </row>
    <row r="2731" spans="1:6" s="235" customFormat="1" ht="14.25" customHeight="1">
      <c r="A2731" s="575" t="s">
        <v>256</v>
      </c>
      <c r="B2731" s="575" t="s">
        <v>405</v>
      </c>
      <c r="C2731" s="575" t="s">
        <v>406</v>
      </c>
      <c r="D2731" s="641">
        <v>10530</v>
      </c>
      <c r="E2731" s="641">
        <v>6235</v>
      </c>
      <c r="F2731" s="642">
        <v>59.21</v>
      </c>
    </row>
    <row r="2732" spans="1:6" s="235" customFormat="1" ht="14.25" customHeight="1">
      <c r="A2732" s="577" t="s">
        <v>256</v>
      </c>
      <c r="B2732" s="577" t="s">
        <v>407</v>
      </c>
      <c r="C2732" s="577" t="s">
        <v>408</v>
      </c>
      <c r="D2732" s="643" t="s">
        <v>256</v>
      </c>
      <c r="E2732" s="643">
        <v>340</v>
      </c>
      <c r="F2732" s="644" t="s">
        <v>256</v>
      </c>
    </row>
    <row r="2733" spans="1:6" s="235" customFormat="1" ht="14.25" customHeight="1">
      <c r="A2733" s="577" t="s">
        <v>256</v>
      </c>
      <c r="B2733" s="577" t="s">
        <v>409</v>
      </c>
      <c r="C2733" s="577" t="s">
        <v>410</v>
      </c>
      <c r="D2733" s="643" t="s">
        <v>256</v>
      </c>
      <c r="E2733" s="643">
        <v>5895</v>
      </c>
      <c r="F2733" s="644" t="s">
        <v>256</v>
      </c>
    </row>
    <row r="2734" spans="1:6" s="235" customFormat="1" ht="14.25" customHeight="1">
      <c r="A2734" s="575" t="s">
        <v>256</v>
      </c>
      <c r="B2734" s="575" t="s">
        <v>429</v>
      </c>
      <c r="C2734" s="575" t="s">
        <v>430</v>
      </c>
      <c r="D2734" s="641">
        <v>1200</v>
      </c>
      <c r="E2734" s="641">
        <v>0</v>
      </c>
      <c r="F2734" s="642">
        <v>0</v>
      </c>
    </row>
    <row r="2735" spans="1:6" s="235" customFormat="1" ht="14.25" customHeight="1">
      <c r="A2735" s="577" t="s">
        <v>256</v>
      </c>
      <c r="B2735" s="577" t="s">
        <v>441</v>
      </c>
      <c r="C2735" s="577" t="s">
        <v>442</v>
      </c>
      <c r="D2735" s="643" t="s">
        <v>256</v>
      </c>
      <c r="E2735" s="643">
        <v>0</v>
      </c>
      <c r="F2735" s="644" t="s">
        <v>256</v>
      </c>
    </row>
    <row r="2736" spans="1:6" s="235" customFormat="1" ht="14.25" customHeight="1">
      <c r="A2736" s="577" t="s">
        <v>256</v>
      </c>
      <c r="B2736" s="577" t="s">
        <v>447</v>
      </c>
      <c r="C2736" s="577" t="s">
        <v>448</v>
      </c>
      <c r="D2736" s="643" t="s">
        <v>256</v>
      </c>
      <c r="E2736" s="643">
        <v>0</v>
      </c>
      <c r="F2736" s="644" t="s">
        <v>256</v>
      </c>
    </row>
    <row r="2737" spans="1:6" s="235" customFormat="1" ht="14.25" customHeight="1">
      <c r="A2737" s="575" t="s">
        <v>1123</v>
      </c>
      <c r="B2737" s="575" t="s">
        <v>1262</v>
      </c>
      <c r="C2737" s="575" t="s">
        <v>1263</v>
      </c>
      <c r="D2737" s="641">
        <v>42109</v>
      </c>
      <c r="E2737" s="641">
        <v>31725.63</v>
      </c>
      <c r="F2737" s="642">
        <v>75.34</v>
      </c>
    </row>
    <row r="2738" spans="1:6" s="235" customFormat="1" ht="14.25" customHeight="1">
      <c r="A2738" s="575" t="s">
        <v>256</v>
      </c>
      <c r="B2738" s="679" t="s">
        <v>949</v>
      </c>
      <c r="C2738" s="680"/>
      <c r="D2738" s="641">
        <v>42109</v>
      </c>
      <c r="E2738" s="641">
        <v>31725.63</v>
      </c>
      <c r="F2738" s="642">
        <v>75.34</v>
      </c>
    </row>
    <row r="2739" spans="1:6" s="235" customFormat="1" ht="14.25" customHeight="1">
      <c r="A2739" s="575" t="s">
        <v>256</v>
      </c>
      <c r="B2739" s="679" t="s">
        <v>1089</v>
      </c>
      <c r="C2739" s="680"/>
      <c r="D2739" s="641">
        <v>42109</v>
      </c>
      <c r="E2739" s="641">
        <v>31725.63</v>
      </c>
      <c r="F2739" s="642">
        <v>75.34</v>
      </c>
    </row>
    <row r="2740" spans="1:6" s="235" customFormat="1" ht="14.25" customHeight="1">
      <c r="A2740" s="575" t="s">
        <v>256</v>
      </c>
      <c r="B2740" s="575" t="s">
        <v>415</v>
      </c>
      <c r="C2740" s="575" t="s">
        <v>416</v>
      </c>
      <c r="D2740" s="641">
        <v>42109</v>
      </c>
      <c r="E2740" s="641">
        <v>31725.63</v>
      </c>
      <c r="F2740" s="642">
        <v>75.34</v>
      </c>
    </row>
    <row r="2741" spans="1:6" s="235" customFormat="1" ht="14.25" customHeight="1">
      <c r="A2741" s="577" t="s">
        <v>256</v>
      </c>
      <c r="B2741" s="577" t="s">
        <v>419</v>
      </c>
      <c r="C2741" s="577" t="s">
        <v>420</v>
      </c>
      <c r="D2741" s="643" t="s">
        <v>256</v>
      </c>
      <c r="E2741" s="643">
        <v>31725.63</v>
      </c>
      <c r="F2741" s="644" t="s">
        <v>256</v>
      </c>
    </row>
    <row r="2742" spans="1:6" s="235" customFormat="1" ht="14.25" customHeight="1">
      <c r="A2742" s="575" t="s">
        <v>1123</v>
      </c>
      <c r="B2742" s="575" t="s">
        <v>1266</v>
      </c>
      <c r="C2742" s="575" t="s">
        <v>1267</v>
      </c>
      <c r="D2742" s="641">
        <v>102820</v>
      </c>
      <c r="E2742" s="641">
        <v>101907.19</v>
      </c>
      <c r="F2742" s="642">
        <v>99.11</v>
      </c>
    </row>
    <row r="2743" spans="1:6" s="235" customFormat="1" ht="14.25" customHeight="1">
      <c r="A2743" s="575" t="s">
        <v>256</v>
      </c>
      <c r="B2743" s="679" t="s">
        <v>949</v>
      </c>
      <c r="C2743" s="680"/>
      <c r="D2743" s="641">
        <v>102820</v>
      </c>
      <c r="E2743" s="641">
        <v>101907.19</v>
      </c>
      <c r="F2743" s="642">
        <v>99.11</v>
      </c>
    </row>
    <row r="2744" spans="1:6" s="235" customFormat="1" ht="14.25" customHeight="1">
      <c r="A2744" s="575" t="s">
        <v>256</v>
      </c>
      <c r="B2744" s="679" t="s">
        <v>1089</v>
      </c>
      <c r="C2744" s="680"/>
      <c r="D2744" s="641">
        <v>2500</v>
      </c>
      <c r="E2744" s="641">
        <v>2500</v>
      </c>
      <c r="F2744" s="642">
        <v>100</v>
      </c>
    </row>
    <row r="2745" spans="1:6" s="235" customFormat="1" ht="14.25" customHeight="1">
      <c r="A2745" s="575" t="s">
        <v>256</v>
      </c>
      <c r="B2745" s="575" t="s">
        <v>392</v>
      </c>
      <c r="C2745" s="575" t="s">
        <v>393</v>
      </c>
      <c r="D2745" s="641">
        <v>2500</v>
      </c>
      <c r="E2745" s="641">
        <v>2500</v>
      </c>
      <c r="F2745" s="642">
        <v>100</v>
      </c>
    </row>
    <row r="2746" spans="1:6" s="235" customFormat="1" ht="14.25" customHeight="1">
      <c r="A2746" s="577" t="s">
        <v>256</v>
      </c>
      <c r="B2746" s="577" t="s">
        <v>394</v>
      </c>
      <c r="C2746" s="577" t="s">
        <v>393</v>
      </c>
      <c r="D2746" s="643" t="s">
        <v>256</v>
      </c>
      <c r="E2746" s="643">
        <v>2500</v>
      </c>
      <c r="F2746" s="644" t="s">
        <v>256</v>
      </c>
    </row>
    <row r="2747" spans="1:6" s="235" customFormat="1" ht="14.25" customHeight="1">
      <c r="A2747" s="575" t="s">
        <v>256</v>
      </c>
      <c r="B2747" s="679" t="s">
        <v>1226</v>
      </c>
      <c r="C2747" s="680"/>
      <c r="D2747" s="641">
        <v>100320</v>
      </c>
      <c r="E2747" s="641">
        <v>99407.19</v>
      </c>
      <c r="F2747" s="642">
        <v>99.09</v>
      </c>
    </row>
    <row r="2748" spans="1:6" s="235" customFormat="1" ht="14.25" customHeight="1">
      <c r="A2748" s="575" t="s">
        <v>256</v>
      </c>
      <c r="B2748" s="575" t="s">
        <v>386</v>
      </c>
      <c r="C2748" s="575" t="s">
        <v>387</v>
      </c>
      <c r="D2748" s="641">
        <v>85960</v>
      </c>
      <c r="E2748" s="641">
        <v>85290.36</v>
      </c>
      <c r="F2748" s="642">
        <v>99.22</v>
      </c>
    </row>
    <row r="2749" spans="1:6" s="235" customFormat="1" ht="14.25" customHeight="1">
      <c r="A2749" s="577" t="s">
        <v>256</v>
      </c>
      <c r="B2749" s="577" t="s">
        <v>388</v>
      </c>
      <c r="C2749" s="577" t="s">
        <v>389</v>
      </c>
      <c r="D2749" s="643" t="s">
        <v>256</v>
      </c>
      <c r="E2749" s="643">
        <v>85290.36</v>
      </c>
      <c r="F2749" s="644" t="s">
        <v>256</v>
      </c>
    </row>
    <row r="2750" spans="1:6" s="235" customFormat="1" ht="14.25" customHeight="1">
      <c r="A2750" s="575" t="s">
        <v>256</v>
      </c>
      <c r="B2750" s="575" t="s">
        <v>395</v>
      </c>
      <c r="C2750" s="575" t="s">
        <v>396</v>
      </c>
      <c r="D2750" s="641">
        <v>14360</v>
      </c>
      <c r="E2750" s="641">
        <v>14116.83</v>
      </c>
      <c r="F2750" s="642">
        <v>98.31</v>
      </c>
    </row>
    <row r="2751" spans="1:6" s="235" customFormat="1" ht="14.25" customHeight="1">
      <c r="A2751" s="577" t="s">
        <v>256</v>
      </c>
      <c r="B2751" s="577" t="s">
        <v>399</v>
      </c>
      <c r="C2751" s="577" t="s">
        <v>400</v>
      </c>
      <c r="D2751" s="643" t="s">
        <v>256</v>
      </c>
      <c r="E2751" s="643">
        <v>14010.24</v>
      </c>
      <c r="F2751" s="644" t="s">
        <v>256</v>
      </c>
    </row>
    <row r="2752" spans="1:6" s="235" customFormat="1" ht="14.25" customHeight="1">
      <c r="A2752" s="577" t="s">
        <v>256</v>
      </c>
      <c r="B2752" s="577" t="s">
        <v>401</v>
      </c>
      <c r="C2752" s="577" t="s">
        <v>402</v>
      </c>
      <c r="D2752" s="643" t="s">
        <v>256</v>
      </c>
      <c r="E2752" s="643">
        <v>106.59</v>
      </c>
      <c r="F2752" s="644" t="s">
        <v>256</v>
      </c>
    </row>
    <row r="2753" spans="1:6" s="235" customFormat="1" ht="14.25" customHeight="1">
      <c r="A2753" s="577"/>
      <c r="B2753" s="577"/>
      <c r="C2753" s="577"/>
      <c r="D2753" s="643"/>
      <c r="E2753" s="643"/>
      <c r="F2753" s="644"/>
    </row>
    <row r="2754" spans="1:6" s="235" customFormat="1" ht="14.25" customHeight="1">
      <c r="A2754" s="578" t="s">
        <v>256</v>
      </c>
      <c r="B2754" s="683" t="s">
        <v>1268</v>
      </c>
      <c r="C2754" s="684"/>
      <c r="D2754" s="645">
        <v>7515794</v>
      </c>
      <c r="E2754" s="645">
        <v>6220161.62</v>
      </c>
      <c r="F2754" s="646">
        <v>82.76</v>
      </c>
    </row>
    <row r="2755" spans="1:6" s="235" customFormat="1" ht="14.25" customHeight="1">
      <c r="A2755" s="575" t="s">
        <v>256</v>
      </c>
      <c r="B2755" s="679" t="s">
        <v>1491</v>
      </c>
      <c r="C2755" s="680"/>
      <c r="D2755" s="641">
        <v>7515794</v>
      </c>
      <c r="E2755" s="641">
        <v>6220161.62</v>
      </c>
      <c r="F2755" s="642">
        <v>82.76</v>
      </c>
    </row>
    <row r="2756" spans="1:6" s="235" customFormat="1" ht="14.25" customHeight="1">
      <c r="A2756" s="647" t="s">
        <v>256</v>
      </c>
      <c r="B2756" s="677" t="s">
        <v>942</v>
      </c>
      <c r="C2756" s="678"/>
      <c r="D2756" s="648">
        <v>4582041</v>
      </c>
      <c r="E2756" s="648">
        <v>3960882.36</v>
      </c>
      <c r="F2756" s="649">
        <v>86.44</v>
      </c>
    </row>
    <row r="2757" spans="1:6" s="235" customFormat="1" ht="14.25" customHeight="1">
      <c r="A2757" s="647" t="s">
        <v>256</v>
      </c>
      <c r="B2757" s="677" t="s">
        <v>943</v>
      </c>
      <c r="C2757" s="678"/>
      <c r="D2757" s="648">
        <v>4434042</v>
      </c>
      <c r="E2757" s="648">
        <v>3881930.48</v>
      </c>
      <c r="F2757" s="649">
        <v>87.55</v>
      </c>
    </row>
    <row r="2758" spans="1:6" s="235" customFormat="1" ht="14.25" customHeight="1">
      <c r="A2758" s="647" t="s">
        <v>256</v>
      </c>
      <c r="B2758" s="677" t="s">
        <v>1269</v>
      </c>
      <c r="C2758" s="678"/>
      <c r="D2758" s="648">
        <v>147999</v>
      </c>
      <c r="E2758" s="648">
        <v>78951.88</v>
      </c>
      <c r="F2758" s="649">
        <v>53.35</v>
      </c>
    </row>
    <row r="2759" spans="1:6" s="235" customFormat="1" ht="14.25" customHeight="1">
      <c r="A2759" s="647" t="s">
        <v>256</v>
      </c>
      <c r="B2759" s="677" t="s">
        <v>1069</v>
      </c>
      <c r="C2759" s="678"/>
      <c r="D2759" s="648">
        <v>85100</v>
      </c>
      <c r="E2759" s="648">
        <v>69496.29</v>
      </c>
      <c r="F2759" s="649">
        <v>81.66</v>
      </c>
    </row>
    <row r="2760" spans="1:6" s="235" customFormat="1" ht="14.25" customHeight="1">
      <c r="A2760" s="647" t="s">
        <v>256</v>
      </c>
      <c r="B2760" s="677" t="s">
        <v>1070</v>
      </c>
      <c r="C2760" s="678"/>
      <c r="D2760" s="648">
        <v>85100</v>
      </c>
      <c r="E2760" s="648">
        <v>69496.29</v>
      </c>
      <c r="F2760" s="649">
        <v>81.66</v>
      </c>
    </row>
    <row r="2761" spans="1:6" s="235" customFormat="1" ht="14.25" customHeight="1">
      <c r="A2761" s="647" t="s">
        <v>256</v>
      </c>
      <c r="B2761" s="677" t="s">
        <v>944</v>
      </c>
      <c r="C2761" s="678"/>
      <c r="D2761" s="648">
        <v>1530450</v>
      </c>
      <c r="E2761" s="648">
        <v>1315475.08</v>
      </c>
      <c r="F2761" s="649">
        <v>85.95</v>
      </c>
    </row>
    <row r="2762" spans="1:6" s="235" customFormat="1" ht="14.25" customHeight="1">
      <c r="A2762" s="647" t="s">
        <v>256</v>
      </c>
      <c r="B2762" s="677" t="s">
        <v>1072</v>
      </c>
      <c r="C2762" s="678"/>
      <c r="D2762" s="648">
        <v>1530450</v>
      </c>
      <c r="E2762" s="648">
        <v>1315475.08</v>
      </c>
      <c r="F2762" s="649">
        <v>85.95</v>
      </c>
    </row>
    <row r="2763" spans="1:6" s="235" customFormat="1" ht="14.25" customHeight="1">
      <c r="A2763" s="647" t="s">
        <v>256</v>
      </c>
      <c r="B2763" s="677" t="s">
        <v>949</v>
      </c>
      <c r="C2763" s="678"/>
      <c r="D2763" s="648">
        <v>1242550</v>
      </c>
      <c r="E2763" s="648">
        <v>823955.14</v>
      </c>
      <c r="F2763" s="649">
        <v>66.31</v>
      </c>
    </row>
    <row r="2764" spans="1:6" s="235" customFormat="1" ht="14.25" customHeight="1">
      <c r="A2764" s="647" t="s">
        <v>256</v>
      </c>
      <c r="B2764" s="677" t="s">
        <v>1089</v>
      </c>
      <c r="C2764" s="678"/>
      <c r="D2764" s="648">
        <v>245300</v>
      </c>
      <c r="E2764" s="648">
        <v>240781.06</v>
      </c>
      <c r="F2764" s="649">
        <v>98.16</v>
      </c>
    </row>
    <row r="2765" spans="1:6" s="235" customFormat="1" ht="14.25" customHeight="1">
      <c r="A2765" s="647" t="s">
        <v>256</v>
      </c>
      <c r="B2765" s="677" t="s">
        <v>1090</v>
      </c>
      <c r="C2765" s="678"/>
      <c r="D2765" s="648">
        <v>96250</v>
      </c>
      <c r="E2765" s="648">
        <v>96250</v>
      </c>
      <c r="F2765" s="649">
        <v>100</v>
      </c>
    </row>
    <row r="2766" spans="1:6" s="235" customFormat="1" ht="14.25" customHeight="1">
      <c r="A2766" s="647" t="s">
        <v>256</v>
      </c>
      <c r="B2766" s="677" t="s">
        <v>1074</v>
      </c>
      <c r="C2766" s="678"/>
      <c r="D2766" s="648">
        <v>249000</v>
      </c>
      <c r="E2766" s="648">
        <v>178000</v>
      </c>
      <c r="F2766" s="649">
        <v>71.49</v>
      </c>
    </row>
    <row r="2767" spans="1:6" s="235" customFormat="1" ht="14.25" customHeight="1">
      <c r="A2767" s="647" t="s">
        <v>256</v>
      </c>
      <c r="B2767" s="677" t="s">
        <v>1214</v>
      </c>
      <c r="C2767" s="678"/>
      <c r="D2767" s="648">
        <v>652000</v>
      </c>
      <c r="E2767" s="648">
        <v>308924.08</v>
      </c>
      <c r="F2767" s="649">
        <v>47.38</v>
      </c>
    </row>
    <row r="2768" spans="1:6" s="235" customFormat="1" ht="14.25" customHeight="1">
      <c r="A2768" s="647" t="s">
        <v>256</v>
      </c>
      <c r="B2768" s="677" t="s">
        <v>951</v>
      </c>
      <c r="C2768" s="678"/>
      <c r="D2768" s="648">
        <v>46579</v>
      </c>
      <c r="E2768" s="648">
        <v>46578.75</v>
      </c>
      <c r="F2768" s="649">
        <v>100</v>
      </c>
    </row>
    <row r="2769" spans="1:6" s="235" customFormat="1" ht="14.25" customHeight="1">
      <c r="A2769" s="647" t="s">
        <v>256</v>
      </c>
      <c r="B2769" s="677" t="s">
        <v>1215</v>
      </c>
      <c r="C2769" s="678"/>
      <c r="D2769" s="648">
        <v>46579</v>
      </c>
      <c r="E2769" s="648">
        <v>46578.75</v>
      </c>
      <c r="F2769" s="649">
        <v>100</v>
      </c>
    </row>
    <row r="2770" spans="1:6" s="235" customFormat="1" ht="14.25" customHeight="1">
      <c r="A2770" s="647" t="s">
        <v>256</v>
      </c>
      <c r="B2770" s="677" t="s">
        <v>1075</v>
      </c>
      <c r="C2770" s="678"/>
      <c r="D2770" s="648">
        <v>29074</v>
      </c>
      <c r="E2770" s="648">
        <v>3774</v>
      </c>
      <c r="F2770" s="649">
        <v>12.98</v>
      </c>
    </row>
    <row r="2771" spans="1:6" s="235" customFormat="1" ht="14.25" customHeight="1">
      <c r="A2771" s="647" t="s">
        <v>256</v>
      </c>
      <c r="B2771" s="677" t="s">
        <v>1076</v>
      </c>
      <c r="C2771" s="678"/>
      <c r="D2771" s="648">
        <v>4000</v>
      </c>
      <c r="E2771" s="648">
        <v>3774</v>
      </c>
      <c r="F2771" s="649">
        <v>94.35</v>
      </c>
    </row>
    <row r="2772" spans="1:6" s="235" customFormat="1" ht="14.25" customHeight="1">
      <c r="A2772" s="647" t="s">
        <v>256</v>
      </c>
      <c r="B2772" s="677" t="s">
        <v>1216</v>
      </c>
      <c r="C2772" s="678"/>
      <c r="D2772" s="648">
        <v>25074</v>
      </c>
      <c r="E2772" s="648">
        <v>0</v>
      </c>
      <c r="F2772" s="649">
        <v>0</v>
      </c>
    </row>
    <row r="2773" spans="1:6" s="235" customFormat="1" ht="14.25" customHeight="1">
      <c r="A2773" s="575" t="s">
        <v>256</v>
      </c>
      <c r="B2773" s="575" t="s">
        <v>1134</v>
      </c>
      <c r="C2773" s="575" t="s">
        <v>1135</v>
      </c>
      <c r="D2773" s="641">
        <v>7515794</v>
      </c>
      <c r="E2773" s="641">
        <v>6220161.62</v>
      </c>
      <c r="F2773" s="642">
        <v>82.76</v>
      </c>
    </row>
    <row r="2774" spans="1:6" s="235" customFormat="1" ht="14.25" customHeight="1">
      <c r="A2774" s="575" t="s">
        <v>1136</v>
      </c>
      <c r="B2774" s="575" t="s">
        <v>956</v>
      </c>
      <c r="C2774" s="575" t="s">
        <v>1270</v>
      </c>
      <c r="D2774" s="641">
        <v>2062267</v>
      </c>
      <c r="E2774" s="641">
        <v>1843938</v>
      </c>
      <c r="F2774" s="642">
        <v>89.41</v>
      </c>
    </row>
    <row r="2775" spans="1:6" s="235" customFormat="1" ht="14.25" customHeight="1">
      <c r="A2775" s="575" t="s">
        <v>256</v>
      </c>
      <c r="B2775" s="679" t="s">
        <v>942</v>
      </c>
      <c r="C2775" s="680"/>
      <c r="D2775" s="641">
        <v>1941193</v>
      </c>
      <c r="E2775" s="641">
        <v>1763989.12</v>
      </c>
      <c r="F2775" s="642">
        <v>90.87</v>
      </c>
    </row>
    <row r="2776" spans="1:6" s="235" customFormat="1" ht="14.25" customHeight="1">
      <c r="A2776" s="575" t="s">
        <v>256</v>
      </c>
      <c r="B2776" s="679" t="s">
        <v>943</v>
      </c>
      <c r="C2776" s="680"/>
      <c r="D2776" s="641">
        <v>1824194</v>
      </c>
      <c r="E2776" s="641">
        <v>1708037.24</v>
      </c>
      <c r="F2776" s="642">
        <v>93.63</v>
      </c>
    </row>
    <row r="2777" spans="1:6" s="235" customFormat="1" ht="14.25" customHeight="1">
      <c r="A2777" s="575" t="s">
        <v>256</v>
      </c>
      <c r="B2777" s="575" t="s">
        <v>386</v>
      </c>
      <c r="C2777" s="575" t="s">
        <v>387</v>
      </c>
      <c r="D2777" s="641">
        <v>1114500</v>
      </c>
      <c r="E2777" s="641">
        <v>1056219.39</v>
      </c>
      <c r="F2777" s="642">
        <v>94.77</v>
      </c>
    </row>
    <row r="2778" spans="1:6" s="235" customFormat="1" ht="14.25" customHeight="1">
      <c r="A2778" s="577" t="s">
        <v>256</v>
      </c>
      <c r="B2778" s="577" t="s">
        <v>388</v>
      </c>
      <c r="C2778" s="577" t="s">
        <v>389</v>
      </c>
      <c r="D2778" s="643" t="s">
        <v>256</v>
      </c>
      <c r="E2778" s="643">
        <v>1056219.39</v>
      </c>
      <c r="F2778" s="644" t="s">
        <v>256</v>
      </c>
    </row>
    <row r="2779" spans="1:6" s="235" customFormat="1" ht="14.25" customHeight="1">
      <c r="A2779" s="575" t="s">
        <v>256</v>
      </c>
      <c r="B2779" s="575" t="s">
        <v>392</v>
      </c>
      <c r="C2779" s="575" t="s">
        <v>393</v>
      </c>
      <c r="D2779" s="641">
        <v>35600</v>
      </c>
      <c r="E2779" s="641">
        <v>32000</v>
      </c>
      <c r="F2779" s="642">
        <v>89.89</v>
      </c>
    </row>
    <row r="2780" spans="1:6" s="235" customFormat="1" ht="14.25" customHeight="1">
      <c r="A2780" s="577" t="s">
        <v>256</v>
      </c>
      <c r="B2780" s="577" t="s">
        <v>394</v>
      </c>
      <c r="C2780" s="577" t="s">
        <v>393</v>
      </c>
      <c r="D2780" s="643" t="s">
        <v>256</v>
      </c>
      <c r="E2780" s="643">
        <v>32000</v>
      </c>
      <c r="F2780" s="644" t="s">
        <v>256</v>
      </c>
    </row>
    <row r="2781" spans="1:6" s="235" customFormat="1" ht="14.25" customHeight="1">
      <c r="A2781" s="575" t="s">
        <v>256</v>
      </c>
      <c r="B2781" s="575" t="s">
        <v>395</v>
      </c>
      <c r="C2781" s="575" t="s">
        <v>396</v>
      </c>
      <c r="D2781" s="641">
        <v>185254</v>
      </c>
      <c r="E2781" s="641">
        <v>174836.36</v>
      </c>
      <c r="F2781" s="642">
        <v>94.38</v>
      </c>
    </row>
    <row r="2782" spans="1:6" s="235" customFormat="1" ht="14.25" customHeight="1">
      <c r="A2782" s="577" t="s">
        <v>256</v>
      </c>
      <c r="B2782" s="577" t="s">
        <v>399</v>
      </c>
      <c r="C2782" s="577" t="s">
        <v>400</v>
      </c>
      <c r="D2782" s="643" t="s">
        <v>256</v>
      </c>
      <c r="E2782" s="643">
        <v>173475.84</v>
      </c>
      <c r="F2782" s="644" t="s">
        <v>256</v>
      </c>
    </row>
    <row r="2783" spans="1:6" s="235" customFormat="1" ht="14.25" customHeight="1">
      <c r="A2783" s="577" t="s">
        <v>256</v>
      </c>
      <c r="B2783" s="577" t="s">
        <v>401</v>
      </c>
      <c r="C2783" s="577" t="s">
        <v>402</v>
      </c>
      <c r="D2783" s="643" t="s">
        <v>256</v>
      </c>
      <c r="E2783" s="643">
        <v>1360.52</v>
      </c>
      <c r="F2783" s="644" t="s">
        <v>256</v>
      </c>
    </row>
    <row r="2784" spans="1:6" s="235" customFormat="1" ht="14.25" customHeight="1">
      <c r="A2784" s="575" t="s">
        <v>256</v>
      </c>
      <c r="B2784" s="575" t="s">
        <v>405</v>
      </c>
      <c r="C2784" s="575" t="s">
        <v>406</v>
      </c>
      <c r="D2784" s="641">
        <v>118000</v>
      </c>
      <c r="E2784" s="641">
        <v>93281.36</v>
      </c>
      <c r="F2784" s="642">
        <v>79.05</v>
      </c>
    </row>
    <row r="2785" spans="1:6" s="235" customFormat="1" ht="14.25" customHeight="1">
      <c r="A2785" s="577" t="s">
        <v>256</v>
      </c>
      <c r="B2785" s="577" t="s">
        <v>407</v>
      </c>
      <c r="C2785" s="577" t="s">
        <v>408</v>
      </c>
      <c r="D2785" s="643" t="s">
        <v>256</v>
      </c>
      <c r="E2785" s="643">
        <v>3000</v>
      </c>
      <c r="F2785" s="644" t="s">
        <v>256</v>
      </c>
    </row>
    <row r="2786" spans="1:6" s="235" customFormat="1" ht="14.25" customHeight="1">
      <c r="A2786" s="577" t="s">
        <v>256</v>
      </c>
      <c r="B2786" s="577" t="s">
        <v>409</v>
      </c>
      <c r="C2786" s="577" t="s">
        <v>410</v>
      </c>
      <c r="D2786" s="643" t="s">
        <v>256</v>
      </c>
      <c r="E2786" s="643">
        <v>88281.36</v>
      </c>
      <c r="F2786" s="644" t="s">
        <v>256</v>
      </c>
    </row>
    <row r="2787" spans="1:6" s="235" customFormat="1" ht="14.25" customHeight="1">
      <c r="A2787" s="577" t="s">
        <v>256</v>
      </c>
      <c r="B2787" s="577" t="s">
        <v>411</v>
      </c>
      <c r="C2787" s="577" t="s">
        <v>412</v>
      </c>
      <c r="D2787" s="643" t="s">
        <v>256</v>
      </c>
      <c r="E2787" s="643">
        <v>2000</v>
      </c>
      <c r="F2787" s="644" t="s">
        <v>256</v>
      </c>
    </row>
    <row r="2788" spans="1:6" s="235" customFormat="1" ht="14.25" customHeight="1">
      <c r="A2788" s="575" t="s">
        <v>256</v>
      </c>
      <c r="B2788" s="575" t="s">
        <v>415</v>
      </c>
      <c r="C2788" s="575" t="s">
        <v>416</v>
      </c>
      <c r="D2788" s="641">
        <v>85000</v>
      </c>
      <c r="E2788" s="641">
        <v>84093</v>
      </c>
      <c r="F2788" s="642">
        <v>98.93</v>
      </c>
    </row>
    <row r="2789" spans="1:6" s="235" customFormat="1" ht="14.25" customHeight="1">
      <c r="A2789" s="577" t="s">
        <v>256</v>
      </c>
      <c r="B2789" s="577" t="s">
        <v>417</v>
      </c>
      <c r="C2789" s="577" t="s">
        <v>418</v>
      </c>
      <c r="D2789" s="643" t="s">
        <v>256</v>
      </c>
      <c r="E2789" s="643">
        <v>9093</v>
      </c>
      <c r="F2789" s="644" t="s">
        <v>256</v>
      </c>
    </row>
    <row r="2790" spans="1:6" s="235" customFormat="1" ht="14.25" customHeight="1">
      <c r="A2790" s="577" t="s">
        <v>256</v>
      </c>
      <c r="B2790" s="577" t="s">
        <v>421</v>
      </c>
      <c r="C2790" s="577" t="s">
        <v>422</v>
      </c>
      <c r="D2790" s="643" t="s">
        <v>256</v>
      </c>
      <c r="E2790" s="643">
        <v>75000</v>
      </c>
      <c r="F2790" s="644" t="s">
        <v>256</v>
      </c>
    </row>
    <row r="2791" spans="1:6" s="235" customFormat="1" ht="14.25" customHeight="1">
      <c r="A2791" s="575" t="s">
        <v>256</v>
      </c>
      <c r="B2791" s="575" t="s">
        <v>429</v>
      </c>
      <c r="C2791" s="575" t="s">
        <v>430</v>
      </c>
      <c r="D2791" s="641">
        <v>197840</v>
      </c>
      <c r="E2791" s="641">
        <v>186029.13</v>
      </c>
      <c r="F2791" s="642">
        <v>94.03</v>
      </c>
    </row>
    <row r="2792" spans="1:6" s="235" customFormat="1" ht="14.25" customHeight="1">
      <c r="A2792" s="577" t="s">
        <v>256</v>
      </c>
      <c r="B2792" s="577" t="s">
        <v>431</v>
      </c>
      <c r="C2792" s="577" t="s">
        <v>432</v>
      </c>
      <c r="D2792" s="643" t="s">
        <v>256</v>
      </c>
      <c r="E2792" s="643">
        <v>6489.25</v>
      </c>
      <c r="F2792" s="644" t="s">
        <v>256</v>
      </c>
    </row>
    <row r="2793" spans="1:6" s="235" customFormat="1" ht="14.25" customHeight="1">
      <c r="A2793" s="577" t="s">
        <v>256</v>
      </c>
      <c r="B2793" s="577" t="s">
        <v>433</v>
      </c>
      <c r="C2793" s="577" t="s">
        <v>434</v>
      </c>
      <c r="D2793" s="643" t="s">
        <v>256</v>
      </c>
      <c r="E2793" s="643">
        <v>63000</v>
      </c>
      <c r="F2793" s="644" t="s">
        <v>256</v>
      </c>
    </row>
    <row r="2794" spans="1:6" s="235" customFormat="1" ht="14.25" customHeight="1">
      <c r="A2794" s="577" t="s">
        <v>256</v>
      </c>
      <c r="B2794" s="577" t="s">
        <v>437</v>
      </c>
      <c r="C2794" s="577" t="s">
        <v>438</v>
      </c>
      <c r="D2794" s="643" t="s">
        <v>256</v>
      </c>
      <c r="E2794" s="643">
        <v>8000</v>
      </c>
      <c r="F2794" s="644" t="s">
        <v>256</v>
      </c>
    </row>
    <row r="2795" spans="1:6" s="235" customFormat="1" ht="14.25" customHeight="1">
      <c r="A2795" s="577" t="s">
        <v>256</v>
      </c>
      <c r="B2795" s="577" t="s">
        <v>439</v>
      </c>
      <c r="C2795" s="577" t="s">
        <v>440</v>
      </c>
      <c r="D2795" s="643" t="s">
        <v>256</v>
      </c>
      <c r="E2795" s="643">
        <v>3000</v>
      </c>
      <c r="F2795" s="644" t="s">
        <v>256</v>
      </c>
    </row>
    <row r="2796" spans="1:6" s="235" customFormat="1" ht="14.25" customHeight="1">
      <c r="A2796" s="577" t="s">
        <v>256</v>
      </c>
      <c r="B2796" s="577" t="s">
        <v>443</v>
      </c>
      <c r="C2796" s="577" t="s">
        <v>444</v>
      </c>
      <c r="D2796" s="643" t="s">
        <v>256</v>
      </c>
      <c r="E2796" s="643">
        <v>65375.56</v>
      </c>
      <c r="F2796" s="644" t="s">
        <v>256</v>
      </c>
    </row>
    <row r="2797" spans="1:6" s="235" customFormat="1" ht="14.25" customHeight="1">
      <c r="A2797" s="577" t="s">
        <v>256</v>
      </c>
      <c r="B2797" s="577" t="s">
        <v>445</v>
      </c>
      <c r="C2797" s="577" t="s">
        <v>446</v>
      </c>
      <c r="D2797" s="643" t="s">
        <v>256</v>
      </c>
      <c r="E2797" s="643">
        <v>32164.32</v>
      </c>
      <c r="F2797" s="644" t="s">
        <v>256</v>
      </c>
    </row>
    <row r="2798" spans="1:6" s="235" customFormat="1" ht="14.25" customHeight="1">
      <c r="A2798" s="577" t="s">
        <v>256</v>
      </c>
      <c r="B2798" s="577" t="s">
        <v>447</v>
      </c>
      <c r="C2798" s="577" t="s">
        <v>448</v>
      </c>
      <c r="D2798" s="643" t="s">
        <v>256</v>
      </c>
      <c r="E2798" s="643">
        <v>8000</v>
      </c>
      <c r="F2798" s="644" t="s">
        <v>256</v>
      </c>
    </row>
    <row r="2799" spans="1:6" s="235" customFormat="1" ht="14.25" customHeight="1">
      <c r="A2799" s="575" t="s">
        <v>256</v>
      </c>
      <c r="B2799" s="575" t="s">
        <v>452</v>
      </c>
      <c r="C2799" s="575" t="s">
        <v>453</v>
      </c>
      <c r="D2799" s="641">
        <v>87000</v>
      </c>
      <c r="E2799" s="641">
        <v>81323.14</v>
      </c>
      <c r="F2799" s="642">
        <v>93.47</v>
      </c>
    </row>
    <row r="2800" spans="1:6" s="235" customFormat="1" ht="14.25" customHeight="1">
      <c r="A2800" s="577" t="s">
        <v>256</v>
      </c>
      <c r="B2800" s="577" t="s">
        <v>454</v>
      </c>
      <c r="C2800" s="577" t="s">
        <v>455</v>
      </c>
      <c r="D2800" s="643" t="s">
        <v>256</v>
      </c>
      <c r="E2800" s="643">
        <v>24203.3</v>
      </c>
      <c r="F2800" s="644" t="s">
        <v>256</v>
      </c>
    </row>
    <row r="2801" spans="1:6" s="235" customFormat="1" ht="14.25" customHeight="1">
      <c r="A2801" s="577" t="s">
        <v>256</v>
      </c>
      <c r="B2801" s="577" t="s">
        <v>456</v>
      </c>
      <c r="C2801" s="577" t="s">
        <v>457</v>
      </c>
      <c r="D2801" s="643" t="s">
        <v>256</v>
      </c>
      <c r="E2801" s="643">
        <v>32849.92</v>
      </c>
      <c r="F2801" s="644" t="s">
        <v>256</v>
      </c>
    </row>
    <row r="2802" spans="1:6" s="235" customFormat="1" ht="14.25" customHeight="1">
      <c r="A2802" s="577" t="s">
        <v>256</v>
      </c>
      <c r="B2802" s="577" t="s">
        <v>458</v>
      </c>
      <c r="C2802" s="577" t="s">
        <v>459</v>
      </c>
      <c r="D2802" s="643" t="s">
        <v>256</v>
      </c>
      <c r="E2802" s="643">
        <v>2493.04</v>
      </c>
      <c r="F2802" s="644" t="s">
        <v>256</v>
      </c>
    </row>
    <row r="2803" spans="1:6" s="235" customFormat="1" ht="14.25" customHeight="1">
      <c r="A2803" s="577" t="s">
        <v>256</v>
      </c>
      <c r="B2803" s="577" t="s">
        <v>461</v>
      </c>
      <c r="C2803" s="577" t="s">
        <v>462</v>
      </c>
      <c r="D2803" s="643" t="s">
        <v>256</v>
      </c>
      <c r="E2803" s="643">
        <v>15776.88</v>
      </c>
      <c r="F2803" s="644" t="s">
        <v>256</v>
      </c>
    </row>
    <row r="2804" spans="1:6" s="235" customFormat="1" ht="14.25" customHeight="1">
      <c r="A2804" s="577" t="s">
        <v>256</v>
      </c>
      <c r="B2804" s="577" t="s">
        <v>464</v>
      </c>
      <c r="C2804" s="577" t="s">
        <v>453</v>
      </c>
      <c r="D2804" s="643" t="s">
        <v>256</v>
      </c>
      <c r="E2804" s="643">
        <v>6000</v>
      </c>
      <c r="F2804" s="644" t="s">
        <v>256</v>
      </c>
    </row>
    <row r="2805" spans="1:6" s="235" customFormat="1" ht="14.25" customHeight="1">
      <c r="A2805" s="575" t="s">
        <v>256</v>
      </c>
      <c r="B2805" s="575" t="s">
        <v>471</v>
      </c>
      <c r="C2805" s="575" t="s">
        <v>472</v>
      </c>
      <c r="D2805" s="641">
        <v>1000</v>
      </c>
      <c r="E2805" s="641">
        <v>254.86</v>
      </c>
      <c r="F2805" s="642">
        <v>25.49</v>
      </c>
    </row>
    <row r="2806" spans="1:6" s="235" customFormat="1" ht="14.25" customHeight="1">
      <c r="A2806" s="577" t="s">
        <v>256</v>
      </c>
      <c r="B2806" s="577" t="s">
        <v>476</v>
      </c>
      <c r="C2806" s="577" t="s">
        <v>477</v>
      </c>
      <c r="D2806" s="643" t="s">
        <v>256</v>
      </c>
      <c r="E2806" s="643">
        <v>254.86</v>
      </c>
      <c r="F2806" s="644" t="s">
        <v>256</v>
      </c>
    </row>
    <row r="2807" spans="1:6" s="235" customFormat="1" ht="14.25" customHeight="1">
      <c r="A2807" s="575" t="s">
        <v>256</v>
      </c>
      <c r="B2807" s="679" t="s">
        <v>1269</v>
      </c>
      <c r="C2807" s="680"/>
      <c r="D2807" s="641">
        <v>116999</v>
      </c>
      <c r="E2807" s="641">
        <v>55951.88</v>
      </c>
      <c r="F2807" s="642">
        <v>47.82</v>
      </c>
    </row>
    <row r="2808" spans="1:6" s="235" customFormat="1" ht="14.25" customHeight="1">
      <c r="A2808" s="575" t="s">
        <v>256</v>
      </c>
      <c r="B2808" s="575" t="s">
        <v>429</v>
      </c>
      <c r="C2808" s="575" t="s">
        <v>430</v>
      </c>
      <c r="D2808" s="641">
        <v>116999</v>
      </c>
      <c r="E2808" s="641">
        <v>55951.88</v>
      </c>
      <c r="F2808" s="642">
        <v>47.82</v>
      </c>
    </row>
    <row r="2809" spans="1:6" s="235" customFormat="1" ht="14.25" customHeight="1">
      <c r="A2809" s="577" t="s">
        <v>256</v>
      </c>
      <c r="B2809" s="577" t="s">
        <v>443</v>
      </c>
      <c r="C2809" s="577" t="s">
        <v>444</v>
      </c>
      <c r="D2809" s="643" t="s">
        <v>256</v>
      </c>
      <c r="E2809" s="643">
        <v>48514.38</v>
      </c>
      <c r="F2809" s="644" t="s">
        <v>256</v>
      </c>
    </row>
    <row r="2810" spans="1:6" s="235" customFormat="1" ht="14.25" customHeight="1">
      <c r="A2810" s="577" t="s">
        <v>256</v>
      </c>
      <c r="B2810" s="577" t="s">
        <v>447</v>
      </c>
      <c r="C2810" s="577" t="s">
        <v>448</v>
      </c>
      <c r="D2810" s="643" t="s">
        <v>256</v>
      </c>
      <c r="E2810" s="643">
        <v>7437.5</v>
      </c>
      <c r="F2810" s="644" t="s">
        <v>256</v>
      </c>
    </row>
    <row r="2811" spans="1:6" s="235" customFormat="1" ht="14.25" customHeight="1">
      <c r="A2811" s="575" t="s">
        <v>256</v>
      </c>
      <c r="B2811" s="679" t="s">
        <v>1069</v>
      </c>
      <c r="C2811" s="680"/>
      <c r="D2811" s="641">
        <v>65000</v>
      </c>
      <c r="E2811" s="641">
        <v>49596.29</v>
      </c>
      <c r="F2811" s="642">
        <v>76.3</v>
      </c>
    </row>
    <row r="2812" spans="1:6" s="235" customFormat="1" ht="14.25" customHeight="1">
      <c r="A2812" s="575" t="s">
        <v>256</v>
      </c>
      <c r="B2812" s="679" t="s">
        <v>1070</v>
      </c>
      <c r="C2812" s="680"/>
      <c r="D2812" s="641">
        <v>65000</v>
      </c>
      <c r="E2812" s="641">
        <v>49596.29</v>
      </c>
      <c r="F2812" s="642">
        <v>76.3</v>
      </c>
    </row>
    <row r="2813" spans="1:6" s="235" customFormat="1" ht="14.25" customHeight="1">
      <c r="A2813" s="575" t="s">
        <v>256</v>
      </c>
      <c r="B2813" s="575" t="s">
        <v>405</v>
      </c>
      <c r="C2813" s="575" t="s">
        <v>406</v>
      </c>
      <c r="D2813" s="641">
        <v>13000</v>
      </c>
      <c r="E2813" s="641">
        <v>13158.75</v>
      </c>
      <c r="F2813" s="642">
        <v>101.22</v>
      </c>
    </row>
    <row r="2814" spans="1:6" s="235" customFormat="1" ht="14.25" customHeight="1">
      <c r="A2814" s="577" t="s">
        <v>256</v>
      </c>
      <c r="B2814" s="577" t="s">
        <v>407</v>
      </c>
      <c r="C2814" s="577" t="s">
        <v>408</v>
      </c>
      <c r="D2814" s="643" t="s">
        <v>256</v>
      </c>
      <c r="E2814" s="643">
        <v>6000</v>
      </c>
      <c r="F2814" s="644" t="s">
        <v>256</v>
      </c>
    </row>
    <row r="2815" spans="1:6" s="235" customFormat="1" ht="14.25" customHeight="1">
      <c r="A2815" s="577" t="s">
        <v>256</v>
      </c>
      <c r="B2815" s="577" t="s">
        <v>411</v>
      </c>
      <c r="C2815" s="577" t="s">
        <v>412</v>
      </c>
      <c r="D2815" s="643" t="s">
        <v>256</v>
      </c>
      <c r="E2815" s="643">
        <v>7158.75</v>
      </c>
      <c r="F2815" s="644" t="s">
        <v>256</v>
      </c>
    </row>
    <row r="2816" spans="1:6" s="235" customFormat="1" ht="14.25" customHeight="1">
      <c r="A2816" s="575" t="s">
        <v>256</v>
      </c>
      <c r="B2816" s="575" t="s">
        <v>415</v>
      </c>
      <c r="C2816" s="575" t="s">
        <v>416</v>
      </c>
      <c r="D2816" s="641">
        <v>3000</v>
      </c>
      <c r="E2816" s="641">
        <v>465</v>
      </c>
      <c r="F2816" s="642">
        <v>15.5</v>
      </c>
    </row>
    <row r="2817" spans="1:6" s="235" customFormat="1" ht="14.25" customHeight="1">
      <c r="A2817" s="577" t="s">
        <v>256</v>
      </c>
      <c r="B2817" s="577" t="s">
        <v>421</v>
      </c>
      <c r="C2817" s="577" t="s">
        <v>422</v>
      </c>
      <c r="D2817" s="643" t="s">
        <v>256</v>
      </c>
      <c r="E2817" s="643">
        <v>0</v>
      </c>
      <c r="F2817" s="644" t="s">
        <v>256</v>
      </c>
    </row>
    <row r="2818" spans="1:6" s="235" customFormat="1" ht="14.25" customHeight="1">
      <c r="A2818" s="577" t="s">
        <v>256</v>
      </c>
      <c r="B2818" s="577" t="s">
        <v>423</v>
      </c>
      <c r="C2818" s="577" t="s">
        <v>424</v>
      </c>
      <c r="D2818" s="643" t="s">
        <v>256</v>
      </c>
      <c r="E2818" s="643">
        <v>0</v>
      </c>
      <c r="F2818" s="644" t="s">
        <v>256</v>
      </c>
    </row>
    <row r="2819" spans="1:6" s="235" customFormat="1" ht="14.25" customHeight="1">
      <c r="A2819" s="577" t="s">
        <v>256</v>
      </c>
      <c r="B2819" s="577" t="s">
        <v>425</v>
      </c>
      <c r="C2819" s="577" t="s">
        <v>426</v>
      </c>
      <c r="D2819" s="643" t="s">
        <v>256</v>
      </c>
      <c r="E2819" s="643">
        <v>465</v>
      </c>
      <c r="F2819" s="644" t="s">
        <v>256</v>
      </c>
    </row>
    <row r="2820" spans="1:6" s="235" customFormat="1" ht="14.25" customHeight="1">
      <c r="A2820" s="575" t="s">
        <v>256</v>
      </c>
      <c r="B2820" s="575" t="s">
        <v>429</v>
      </c>
      <c r="C2820" s="575" t="s">
        <v>430</v>
      </c>
      <c r="D2820" s="641">
        <v>41500</v>
      </c>
      <c r="E2820" s="641">
        <v>32087.54</v>
      </c>
      <c r="F2820" s="642">
        <v>77.32</v>
      </c>
    </row>
    <row r="2821" spans="1:6" s="235" customFormat="1" ht="14.25" customHeight="1">
      <c r="A2821" s="577" t="s">
        <v>256</v>
      </c>
      <c r="B2821" s="577" t="s">
        <v>431</v>
      </c>
      <c r="C2821" s="577" t="s">
        <v>432</v>
      </c>
      <c r="D2821" s="643" t="s">
        <v>256</v>
      </c>
      <c r="E2821" s="643">
        <v>7899.17</v>
      </c>
      <c r="F2821" s="644" t="s">
        <v>256</v>
      </c>
    </row>
    <row r="2822" spans="1:6" s="235" customFormat="1" ht="14.25" customHeight="1">
      <c r="A2822" s="577" t="s">
        <v>256</v>
      </c>
      <c r="B2822" s="577" t="s">
        <v>433</v>
      </c>
      <c r="C2822" s="577" t="s">
        <v>434</v>
      </c>
      <c r="D2822" s="643" t="s">
        <v>256</v>
      </c>
      <c r="E2822" s="643">
        <v>0</v>
      </c>
      <c r="F2822" s="644" t="s">
        <v>256</v>
      </c>
    </row>
    <row r="2823" spans="1:6" s="235" customFormat="1" ht="14.25" customHeight="1">
      <c r="A2823" s="577" t="s">
        <v>256</v>
      </c>
      <c r="B2823" s="577" t="s">
        <v>435</v>
      </c>
      <c r="C2823" s="577" t="s">
        <v>436</v>
      </c>
      <c r="D2823" s="643" t="s">
        <v>256</v>
      </c>
      <c r="E2823" s="643">
        <v>0</v>
      </c>
      <c r="F2823" s="644" t="s">
        <v>256</v>
      </c>
    </row>
    <row r="2824" spans="1:6" s="235" customFormat="1" ht="14.25" customHeight="1">
      <c r="A2824" s="577" t="s">
        <v>256</v>
      </c>
      <c r="B2824" s="577" t="s">
        <v>437</v>
      </c>
      <c r="C2824" s="577" t="s">
        <v>438</v>
      </c>
      <c r="D2824" s="643" t="s">
        <v>256</v>
      </c>
      <c r="E2824" s="643">
        <v>4000</v>
      </c>
      <c r="F2824" s="644" t="s">
        <v>256</v>
      </c>
    </row>
    <row r="2825" spans="1:6" s="235" customFormat="1" ht="14.25" customHeight="1">
      <c r="A2825" s="577" t="s">
        <v>256</v>
      </c>
      <c r="B2825" s="577" t="s">
        <v>441</v>
      </c>
      <c r="C2825" s="577" t="s">
        <v>442</v>
      </c>
      <c r="D2825" s="643" t="s">
        <v>256</v>
      </c>
      <c r="E2825" s="643">
        <v>7875</v>
      </c>
      <c r="F2825" s="644" t="s">
        <v>256</v>
      </c>
    </row>
    <row r="2826" spans="1:6" s="235" customFormat="1" ht="14.25" customHeight="1">
      <c r="A2826" s="577" t="s">
        <v>256</v>
      </c>
      <c r="B2826" s="577" t="s">
        <v>443</v>
      </c>
      <c r="C2826" s="577" t="s">
        <v>444</v>
      </c>
      <c r="D2826" s="643" t="s">
        <v>256</v>
      </c>
      <c r="E2826" s="643">
        <v>0</v>
      </c>
      <c r="F2826" s="644" t="s">
        <v>256</v>
      </c>
    </row>
    <row r="2827" spans="1:6" s="235" customFormat="1" ht="14.25" customHeight="1">
      <c r="A2827" s="577" t="s">
        <v>256</v>
      </c>
      <c r="B2827" s="577" t="s">
        <v>445</v>
      </c>
      <c r="C2827" s="577" t="s">
        <v>446</v>
      </c>
      <c r="D2827" s="643" t="s">
        <v>256</v>
      </c>
      <c r="E2827" s="643">
        <v>1375</v>
      </c>
      <c r="F2827" s="644" t="s">
        <v>256</v>
      </c>
    </row>
    <row r="2828" spans="1:6" s="235" customFormat="1" ht="14.25" customHeight="1">
      <c r="A2828" s="577" t="s">
        <v>256</v>
      </c>
      <c r="B2828" s="577" t="s">
        <v>447</v>
      </c>
      <c r="C2828" s="577" t="s">
        <v>448</v>
      </c>
      <c r="D2828" s="643" t="s">
        <v>256</v>
      </c>
      <c r="E2828" s="643">
        <v>10938.37</v>
      </c>
      <c r="F2828" s="644" t="s">
        <v>256</v>
      </c>
    </row>
    <row r="2829" spans="1:6" s="235" customFormat="1" ht="14.25" customHeight="1">
      <c r="A2829" s="575" t="s">
        <v>256</v>
      </c>
      <c r="B2829" s="575" t="s">
        <v>452</v>
      </c>
      <c r="C2829" s="575" t="s">
        <v>453</v>
      </c>
      <c r="D2829" s="641">
        <v>6000</v>
      </c>
      <c r="E2829" s="641">
        <v>3557.32</v>
      </c>
      <c r="F2829" s="642">
        <v>59.29</v>
      </c>
    </row>
    <row r="2830" spans="1:6" s="235" customFormat="1" ht="14.25" customHeight="1">
      <c r="A2830" s="577" t="s">
        <v>256</v>
      </c>
      <c r="B2830" s="577" t="s">
        <v>458</v>
      </c>
      <c r="C2830" s="577" t="s">
        <v>459</v>
      </c>
      <c r="D2830" s="643" t="s">
        <v>256</v>
      </c>
      <c r="E2830" s="643">
        <v>0</v>
      </c>
      <c r="F2830" s="644" t="s">
        <v>256</v>
      </c>
    </row>
    <row r="2831" spans="1:6" s="235" customFormat="1" ht="14.25" customHeight="1">
      <c r="A2831" s="577" t="s">
        <v>256</v>
      </c>
      <c r="B2831" s="577" t="s">
        <v>460</v>
      </c>
      <c r="C2831" s="577" t="s">
        <v>113</v>
      </c>
      <c r="D2831" s="643" t="s">
        <v>256</v>
      </c>
      <c r="E2831" s="643">
        <v>704</v>
      </c>
      <c r="F2831" s="644" t="s">
        <v>256</v>
      </c>
    </row>
    <row r="2832" spans="1:6" s="235" customFormat="1" ht="14.25" customHeight="1">
      <c r="A2832" s="577" t="s">
        <v>256</v>
      </c>
      <c r="B2832" s="577" t="s">
        <v>461</v>
      </c>
      <c r="C2832" s="577" t="s">
        <v>462</v>
      </c>
      <c r="D2832" s="643" t="s">
        <v>256</v>
      </c>
      <c r="E2832" s="643">
        <v>1028.57</v>
      </c>
      <c r="F2832" s="644" t="s">
        <v>256</v>
      </c>
    </row>
    <row r="2833" spans="1:6" s="235" customFormat="1" ht="14.25" customHeight="1">
      <c r="A2833" s="577" t="s">
        <v>256</v>
      </c>
      <c r="B2833" s="577" t="s">
        <v>464</v>
      </c>
      <c r="C2833" s="577" t="s">
        <v>453</v>
      </c>
      <c r="D2833" s="643" t="s">
        <v>256</v>
      </c>
      <c r="E2833" s="643">
        <v>1824.75</v>
      </c>
      <c r="F2833" s="644" t="s">
        <v>256</v>
      </c>
    </row>
    <row r="2834" spans="1:6" s="235" customFormat="1" ht="14.25" customHeight="1">
      <c r="A2834" s="575" t="s">
        <v>256</v>
      </c>
      <c r="B2834" s="575" t="s">
        <v>471</v>
      </c>
      <c r="C2834" s="575" t="s">
        <v>472</v>
      </c>
      <c r="D2834" s="641">
        <v>1500</v>
      </c>
      <c r="E2834" s="641">
        <v>327.68</v>
      </c>
      <c r="F2834" s="642">
        <v>21.85</v>
      </c>
    </row>
    <row r="2835" spans="1:6" s="235" customFormat="1" ht="14.25" customHeight="1">
      <c r="A2835" s="577" t="s">
        <v>256</v>
      </c>
      <c r="B2835" s="577" t="s">
        <v>473</v>
      </c>
      <c r="C2835" s="577" t="s">
        <v>474</v>
      </c>
      <c r="D2835" s="643" t="s">
        <v>256</v>
      </c>
      <c r="E2835" s="643">
        <v>320.7</v>
      </c>
      <c r="F2835" s="644" t="s">
        <v>256</v>
      </c>
    </row>
    <row r="2836" spans="1:6" s="235" customFormat="1" ht="14.25" customHeight="1">
      <c r="A2836" s="577" t="s">
        <v>256</v>
      </c>
      <c r="B2836" s="577" t="s">
        <v>476</v>
      </c>
      <c r="C2836" s="577" t="s">
        <v>477</v>
      </c>
      <c r="D2836" s="643" t="s">
        <v>256</v>
      </c>
      <c r="E2836" s="643">
        <v>6.98</v>
      </c>
      <c r="F2836" s="644" t="s">
        <v>256</v>
      </c>
    </row>
    <row r="2837" spans="1:6" s="235" customFormat="1" ht="14.25" customHeight="1">
      <c r="A2837" s="575" t="s">
        <v>256</v>
      </c>
      <c r="B2837" s="679" t="s">
        <v>944</v>
      </c>
      <c r="C2837" s="680"/>
      <c r="D2837" s="641">
        <v>2000</v>
      </c>
      <c r="E2837" s="641">
        <v>1578.59</v>
      </c>
      <c r="F2837" s="642">
        <v>78.93</v>
      </c>
    </row>
    <row r="2838" spans="1:6" s="235" customFormat="1" ht="14.25" customHeight="1">
      <c r="A2838" s="575" t="s">
        <v>256</v>
      </c>
      <c r="B2838" s="679" t="s">
        <v>1072</v>
      </c>
      <c r="C2838" s="680"/>
      <c r="D2838" s="641">
        <v>2000</v>
      </c>
      <c r="E2838" s="641">
        <v>1578.59</v>
      </c>
      <c r="F2838" s="642">
        <v>78.93</v>
      </c>
    </row>
    <row r="2839" spans="1:6" s="235" customFormat="1" ht="14.25" customHeight="1">
      <c r="A2839" s="575" t="s">
        <v>256</v>
      </c>
      <c r="B2839" s="575" t="s">
        <v>429</v>
      </c>
      <c r="C2839" s="575" t="s">
        <v>430</v>
      </c>
      <c r="D2839" s="641">
        <v>2000</v>
      </c>
      <c r="E2839" s="641">
        <v>1578.59</v>
      </c>
      <c r="F2839" s="642">
        <v>78.93</v>
      </c>
    </row>
    <row r="2840" spans="1:6" s="235" customFormat="1" ht="14.25" customHeight="1">
      <c r="A2840" s="577" t="s">
        <v>256</v>
      </c>
      <c r="B2840" s="577" t="s">
        <v>431</v>
      </c>
      <c r="C2840" s="577" t="s">
        <v>432</v>
      </c>
      <c r="D2840" s="643" t="s">
        <v>256</v>
      </c>
      <c r="E2840" s="643">
        <v>1578.59</v>
      </c>
      <c r="F2840" s="644" t="s">
        <v>256</v>
      </c>
    </row>
    <row r="2841" spans="1:6" s="235" customFormat="1" ht="14.25" customHeight="1">
      <c r="A2841" s="575" t="s">
        <v>256</v>
      </c>
      <c r="B2841" s="679" t="s">
        <v>949</v>
      </c>
      <c r="C2841" s="680"/>
      <c r="D2841" s="641">
        <v>25000</v>
      </c>
      <c r="E2841" s="641">
        <v>25000</v>
      </c>
      <c r="F2841" s="642">
        <v>100</v>
      </c>
    </row>
    <row r="2842" spans="1:6" s="235" customFormat="1" ht="14.25" customHeight="1">
      <c r="A2842" s="575" t="s">
        <v>256</v>
      </c>
      <c r="B2842" s="679" t="s">
        <v>1074</v>
      </c>
      <c r="C2842" s="680"/>
      <c r="D2842" s="641">
        <v>25000</v>
      </c>
      <c r="E2842" s="641">
        <v>25000</v>
      </c>
      <c r="F2842" s="642">
        <v>100</v>
      </c>
    </row>
    <row r="2843" spans="1:6" s="235" customFormat="1" ht="14.25" customHeight="1">
      <c r="A2843" s="575" t="s">
        <v>256</v>
      </c>
      <c r="B2843" s="575" t="s">
        <v>415</v>
      </c>
      <c r="C2843" s="575" t="s">
        <v>416</v>
      </c>
      <c r="D2843" s="641">
        <v>10000</v>
      </c>
      <c r="E2843" s="641">
        <v>10000</v>
      </c>
      <c r="F2843" s="642">
        <v>100</v>
      </c>
    </row>
    <row r="2844" spans="1:6" s="235" customFormat="1" ht="14.25" customHeight="1">
      <c r="A2844" s="577" t="s">
        <v>256</v>
      </c>
      <c r="B2844" s="577" t="s">
        <v>421</v>
      </c>
      <c r="C2844" s="577" t="s">
        <v>422</v>
      </c>
      <c r="D2844" s="643" t="s">
        <v>256</v>
      </c>
      <c r="E2844" s="643">
        <v>10000</v>
      </c>
      <c r="F2844" s="644" t="s">
        <v>256</v>
      </c>
    </row>
    <row r="2845" spans="1:6" s="235" customFormat="1" ht="14.25" customHeight="1">
      <c r="A2845" s="575" t="s">
        <v>256</v>
      </c>
      <c r="B2845" s="575" t="s">
        <v>429</v>
      </c>
      <c r="C2845" s="575" t="s">
        <v>430</v>
      </c>
      <c r="D2845" s="641">
        <v>15000</v>
      </c>
      <c r="E2845" s="641">
        <v>15000</v>
      </c>
      <c r="F2845" s="642">
        <v>100</v>
      </c>
    </row>
    <row r="2846" spans="1:6" s="235" customFormat="1" ht="14.25" customHeight="1">
      <c r="A2846" s="577" t="s">
        <v>256</v>
      </c>
      <c r="B2846" s="577" t="s">
        <v>431</v>
      </c>
      <c r="C2846" s="577" t="s">
        <v>432</v>
      </c>
      <c r="D2846" s="643" t="s">
        <v>256</v>
      </c>
      <c r="E2846" s="643">
        <v>6000</v>
      </c>
      <c r="F2846" s="644" t="s">
        <v>256</v>
      </c>
    </row>
    <row r="2847" spans="1:6" s="235" customFormat="1" ht="14.25" customHeight="1">
      <c r="A2847" s="577" t="s">
        <v>256</v>
      </c>
      <c r="B2847" s="577" t="s">
        <v>445</v>
      </c>
      <c r="C2847" s="577" t="s">
        <v>446</v>
      </c>
      <c r="D2847" s="643" t="s">
        <v>256</v>
      </c>
      <c r="E2847" s="643">
        <v>9000</v>
      </c>
      <c r="F2847" s="644" t="s">
        <v>256</v>
      </c>
    </row>
    <row r="2848" spans="1:6" s="235" customFormat="1" ht="14.25" customHeight="1">
      <c r="A2848" s="575" t="s">
        <v>256</v>
      </c>
      <c r="B2848" s="679" t="s">
        <v>1075</v>
      </c>
      <c r="C2848" s="680"/>
      <c r="D2848" s="641">
        <v>29074</v>
      </c>
      <c r="E2848" s="641">
        <v>3774</v>
      </c>
      <c r="F2848" s="642">
        <v>12.98</v>
      </c>
    </row>
    <row r="2849" spans="1:6" s="235" customFormat="1" ht="14.25" customHeight="1">
      <c r="A2849" s="575" t="s">
        <v>256</v>
      </c>
      <c r="B2849" s="679" t="s">
        <v>1076</v>
      </c>
      <c r="C2849" s="680"/>
      <c r="D2849" s="641">
        <v>4000</v>
      </c>
      <c r="E2849" s="641">
        <v>3774</v>
      </c>
      <c r="F2849" s="642">
        <v>94.35</v>
      </c>
    </row>
    <row r="2850" spans="1:6" s="235" customFormat="1" ht="14.25" customHeight="1">
      <c r="A2850" s="575" t="s">
        <v>256</v>
      </c>
      <c r="B2850" s="575" t="s">
        <v>429</v>
      </c>
      <c r="C2850" s="575" t="s">
        <v>430</v>
      </c>
      <c r="D2850" s="641">
        <v>4000</v>
      </c>
      <c r="E2850" s="641">
        <v>3774</v>
      </c>
      <c r="F2850" s="642">
        <v>94.35</v>
      </c>
    </row>
    <row r="2851" spans="1:6" s="235" customFormat="1" ht="14.25" customHeight="1">
      <c r="A2851" s="577" t="s">
        <v>256</v>
      </c>
      <c r="B2851" s="577" t="s">
        <v>433</v>
      </c>
      <c r="C2851" s="577" t="s">
        <v>434</v>
      </c>
      <c r="D2851" s="643" t="s">
        <v>256</v>
      </c>
      <c r="E2851" s="643">
        <v>3774</v>
      </c>
      <c r="F2851" s="644" t="s">
        <v>256</v>
      </c>
    </row>
    <row r="2852" spans="1:6" s="235" customFormat="1" ht="14.25" customHeight="1">
      <c r="A2852" s="575" t="s">
        <v>256</v>
      </c>
      <c r="B2852" s="679" t="s">
        <v>1216</v>
      </c>
      <c r="C2852" s="680"/>
      <c r="D2852" s="641">
        <v>25074</v>
      </c>
      <c r="E2852" s="641">
        <v>0</v>
      </c>
      <c r="F2852" s="642">
        <v>0</v>
      </c>
    </row>
    <row r="2853" spans="1:6" s="235" customFormat="1" ht="14.25" customHeight="1">
      <c r="A2853" s="575" t="s">
        <v>256</v>
      </c>
      <c r="B2853" s="575" t="s">
        <v>519</v>
      </c>
      <c r="C2853" s="575" t="s">
        <v>520</v>
      </c>
      <c r="D2853" s="641">
        <v>25074</v>
      </c>
      <c r="E2853" s="641">
        <v>0</v>
      </c>
      <c r="F2853" s="642">
        <v>0</v>
      </c>
    </row>
    <row r="2854" spans="1:6" s="235" customFormat="1" ht="14.25" customHeight="1">
      <c r="A2854" s="577" t="s">
        <v>256</v>
      </c>
      <c r="B2854" s="577" t="s">
        <v>521</v>
      </c>
      <c r="C2854" s="577" t="s">
        <v>522</v>
      </c>
      <c r="D2854" s="643" t="s">
        <v>256</v>
      </c>
      <c r="E2854" s="643">
        <v>0</v>
      </c>
      <c r="F2854" s="644" t="s">
        <v>256</v>
      </c>
    </row>
    <row r="2855" spans="1:6" s="235" customFormat="1" ht="14.25" customHeight="1">
      <c r="A2855" s="575" t="s">
        <v>1136</v>
      </c>
      <c r="B2855" s="575" t="s">
        <v>959</v>
      </c>
      <c r="C2855" s="575" t="s">
        <v>1271</v>
      </c>
      <c r="D2855" s="641">
        <v>1313080</v>
      </c>
      <c r="E2855" s="641">
        <v>975130.84</v>
      </c>
      <c r="F2855" s="642">
        <v>74.26</v>
      </c>
    </row>
    <row r="2856" spans="1:6" ht="14.25" customHeight="1">
      <c r="A2856" s="575" t="s">
        <v>256</v>
      </c>
      <c r="B2856" s="679" t="s">
        <v>942</v>
      </c>
      <c r="C2856" s="680"/>
      <c r="D2856" s="641">
        <v>1313080</v>
      </c>
      <c r="E2856" s="641">
        <v>975130.84</v>
      </c>
      <c r="F2856" s="642">
        <v>74.26</v>
      </c>
    </row>
    <row r="2857" spans="1:6" ht="14.25" customHeight="1">
      <c r="A2857" s="575" t="s">
        <v>256</v>
      </c>
      <c r="B2857" s="679" t="s">
        <v>943</v>
      </c>
      <c r="C2857" s="680"/>
      <c r="D2857" s="641">
        <v>1313080</v>
      </c>
      <c r="E2857" s="641">
        <v>975130.84</v>
      </c>
      <c r="F2857" s="642">
        <v>74.26</v>
      </c>
    </row>
    <row r="2858" spans="1:6" ht="14.25" customHeight="1">
      <c r="A2858" s="575" t="s">
        <v>256</v>
      </c>
      <c r="B2858" s="575" t="s">
        <v>386</v>
      </c>
      <c r="C2858" s="575" t="s">
        <v>387</v>
      </c>
      <c r="D2858" s="641">
        <v>1100880</v>
      </c>
      <c r="E2858" s="641">
        <v>814303.59</v>
      </c>
      <c r="F2858" s="642">
        <v>73.97</v>
      </c>
    </row>
    <row r="2859" spans="1:6" ht="14.25" customHeight="1">
      <c r="A2859" s="577" t="s">
        <v>256</v>
      </c>
      <c r="B2859" s="577" t="s">
        <v>388</v>
      </c>
      <c r="C2859" s="577" t="s">
        <v>389</v>
      </c>
      <c r="D2859" s="643" t="s">
        <v>256</v>
      </c>
      <c r="E2859" s="643">
        <v>814303.59</v>
      </c>
      <c r="F2859" s="644" t="s">
        <v>256</v>
      </c>
    </row>
    <row r="2860" spans="1:6" ht="14.25" customHeight="1">
      <c r="A2860" s="575" t="s">
        <v>256</v>
      </c>
      <c r="B2860" s="575" t="s">
        <v>392</v>
      </c>
      <c r="C2860" s="575" t="s">
        <v>393</v>
      </c>
      <c r="D2860" s="641">
        <v>28600</v>
      </c>
      <c r="E2860" s="641">
        <v>26000</v>
      </c>
      <c r="F2860" s="642">
        <v>90.91</v>
      </c>
    </row>
    <row r="2861" spans="1:6" ht="14.25" customHeight="1">
      <c r="A2861" s="577" t="s">
        <v>256</v>
      </c>
      <c r="B2861" s="577" t="s">
        <v>394</v>
      </c>
      <c r="C2861" s="577" t="s">
        <v>393</v>
      </c>
      <c r="D2861" s="643" t="s">
        <v>256</v>
      </c>
      <c r="E2861" s="643">
        <v>26000</v>
      </c>
      <c r="F2861" s="644" t="s">
        <v>256</v>
      </c>
    </row>
    <row r="2862" spans="1:6" ht="14.25" customHeight="1">
      <c r="A2862" s="575" t="s">
        <v>256</v>
      </c>
      <c r="B2862" s="575" t="s">
        <v>395</v>
      </c>
      <c r="C2862" s="575" t="s">
        <v>396</v>
      </c>
      <c r="D2862" s="641">
        <v>183600</v>
      </c>
      <c r="E2862" s="641">
        <v>134827.25</v>
      </c>
      <c r="F2862" s="642">
        <v>73.44</v>
      </c>
    </row>
    <row r="2863" spans="1:6" ht="14.25" customHeight="1">
      <c r="A2863" s="577" t="s">
        <v>256</v>
      </c>
      <c r="B2863" s="577" t="s">
        <v>399</v>
      </c>
      <c r="C2863" s="577" t="s">
        <v>400</v>
      </c>
      <c r="D2863" s="643" t="s">
        <v>256</v>
      </c>
      <c r="E2863" s="643">
        <v>133662.91</v>
      </c>
      <c r="F2863" s="644" t="s">
        <v>256</v>
      </c>
    </row>
    <row r="2864" spans="1:6" ht="14.25" customHeight="1">
      <c r="A2864" s="577" t="s">
        <v>256</v>
      </c>
      <c r="B2864" s="577" t="s">
        <v>401</v>
      </c>
      <c r="C2864" s="577" t="s">
        <v>402</v>
      </c>
      <c r="D2864" s="643" t="s">
        <v>256</v>
      </c>
      <c r="E2864" s="643">
        <v>1164.34</v>
      </c>
      <c r="F2864" s="644" t="s">
        <v>256</v>
      </c>
    </row>
    <row r="2865" spans="1:6" ht="14.25" customHeight="1">
      <c r="A2865" s="575" t="s">
        <v>1136</v>
      </c>
      <c r="B2865" s="575" t="s">
        <v>961</v>
      </c>
      <c r="C2865" s="575" t="s">
        <v>1272</v>
      </c>
      <c r="D2865" s="641">
        <v>2567309</v>
      </c>
      <c r="E2865" s="641">
        <v>2246887.44</v>
      </c>
      <c r="F2865" s="642">
        <v>87.52</v>
      </c>
    </row>
    <row r="2866" spans="1:6" ht="14.25" customHeight="1">
      <c r="A2866" s="575" t="s">
        <v>256</v>
      </c>
      <c r="B2866" s="679" t="s">
        <v>942</v>
      </c>
      <c r="C2866" s="680"/>
      <c r="D2866" s="641">
        <v>539930</v>
      </c>
      <c r="E2866" s="641">
        <v>505283.15</v>
      </c>
      <c r="F2866" s="642">
        <v>93.58</v>
      </c>
    </row>
    <row r="2867" spans="1:6" ht="14.25" customHeight="1">
      <c r="A2867" s="575" t="s">
        <v>256</v>
      </c>
      <c r="B2867" s="679" t="s">
        <v>943</v>
      </c>
      <c r="C2867" s="680"/>
      <c r="D2867" s="641">
        <v>539930</v>
      </c>
      <c r="E2867" s="641">
        <v>505283.15</v>
      </c>
      <c r="F2867" s="642">
        <v>93.58</v>
      </c>
    </row>
    <row r="2868" spans="1:6" ht="14.25" customHeight="1">
      <c r="A2868" s="575" t="s">
        <v>256</v>
      </c>
      <c r="B2868" s="575" t="s">
        <v>405</v>
      </c>
      <c r="C2868" s="575" t="s">
        <v>406</v>
      </c>
      <c r="D2868" s="641">
        <v>7935</v>
      </c>
      <c r="E2868" s="641">
        <v>7270.81</v>
      </c>
      <c r="F2868" s="642">
        <v>91.63</v>
      </c>
    </row>
    <row r="2869" spans="1:6" ht="14.25" customHeight="1">
      <c r="A2869" s="577" t="s">
        <v>256</v>
      </c>
      <c r="B2869" s="577" t="s">
        <v>407</v>
      </c>
      <c r="C2869" s="577" t="s">
        <v>408</v>
      </c>
      <c r="D2869" s="643" t="s">
        <v>256</v>
      </c>
      <c r="E2869" s="643">
        <v>5908.31</v>
      </c>
      <c r="F2869" s="644" t="s">
        <v>256</v>
      </c>
    </row>
    <row r="2870" spans="1:6" ht="14.25" customHeight="1">
      <c r="A2870" s="577" t="s">
        <v>256</v>
      </c>
      <c r="B2870" s="577" t="s">
        <v>411</v>
      </c>
      <c r="C2870" s="577" t="s">
        <v>412</v>
      </c>
      <c r="D2870" s="643" t="s">
        <v>256</v>
      </c>
      <c r="E2870" s="643">
        <v>1362.5</v>
      </c>
      <c r="F2870" s="644" t="s">
        <v>256</v>
      </c>
    </row>
    <row r="2871" spans="1:6" ht="14.25" customHeight="1">
      <c r="A2871" s="575" t="s">
        <v>256</v>
      </c>
      <c r="B2871" s="575" t="s">
        <v>415</v>
      </c>
      <c r="C2871" s="575" t="s">
        <v>416</v>
      </c>
      <c r="D2871" s="641">
        <v>44881</v>
      </c>
      <c r="E2871" s="641">
        <v>37494.12</v>
      </c>
      <c r="F2871" s="642">
        <v>83.54</v>
      </c>
    </row>
    <row r="2872" spans="1:6" ht="14.25" customHeight="1">
      <c r="A2872" s="577" t="s">
        <v>256</v>
      </c>
      <c r="B2872" s="577" t="s">
        <v>417</v>
      </c>
      <c r="C2872" s="577" t="s">
        <v>418</v>
      </c>
      <c r="D2872" s="643" t="s">
        <v>256</v>
      </c>
      <c r="E2872" s="643">
        <v>2000</v>
      </c>
      <c r="F2872" s="644" t="s">
        <v>256</v>
      </c>
    </row>
    <row r="2873" spans="1:6" ht="14.25" customHeight="1">
      <c r="A2873" s="577" t="s">
        <v>256</v>
      </c>
      <c r="B2873" s="577" t="s">
        <v>421</v>
      </c>
      <c r="C2873" s="577" t="s">
        <v>422</v>
      </c>
      <c r="D2873" s="643" t="s">
        <v>256</v>
      </c>
      <c r="E2873" s="643">
        <v>20649.71</v>
      </c>
      <c r="F2873" s="644" t="s">
        <v>256</v>
      </c>
    </row>
    <row r="2874" spans="1:6" ht="14.25" customHeight="1">
      <c r="A2874" s="577" t="s">
        <v>256</v>
      </c>
      <c r="B2874" s="577" t="s">
        <v>423</v>
      </c>
      <c r="C2874" s="577" t="s">
        <v>424</v>
      </c>
      <c r="D2874" s="643" t="s">
        <v>256</v>
      </c>
      <c r="E2874" s="643">
        <v>10358.16</v>
      </c>
      <c r="F2874" s="644" t="s">
        <v>256</v>
      </c>
    </row>
    <row r="2875" spans="1:6" ht="14.25" customHeight="1">
      <c r="A2875" s="577" t="s">
        <v>256</v>
      </c>
      <c r="B2875" s="577" t="s">
        <v>425</v>
      </c>
      <c r="C2875" s="577" t="s">
        <v>426</v>
      </c>
      <c r="D2875" s="643" t="s">
        <v>256</v>
      </c>
      <c r="E2875" s="643">
        <v>4486.25</v>
      </c>
      <c r="F2875" s="644" t="s">
        <v>256</v>
      </c>
    </row>
    <row r="2876" spans="1:6" ht="14.25" customHeight="1">
      <c r="A2876" s="575" t="s">
        <v>256</v>
      </c>
      <c r="B2876" s="575" t="s">
        <v>429</v>
      </c>
      <c r="C2876" s="575" t="s">
        <v>430</v>
      </c>
      <c r="D2876" s="641">
        <v>456523</v>
      </c>
      <c r="E2876" s="641">
        <v>436772.37</v>
      </c>
      <c r="F2876" s="642">
        <v>95.67</v>
      </c>
    </row>
    <row r="2877" spans="1:6" ht="14.25" customHeight="1">
      <c r="A2877" s="577" t="s">
        <v>256</v>
      </c>
      <c r="B2877" s="577" t="s">
        <v>431</v>
      </c>
      <c r="C2877" s="577" t="s">
        <v>432</v>
      </c>
      <c r="D2877" s="643" t="s">
        <v>256</v>
      </c>
      <c r="E2877" s="643">
        <v>26270.96</v>
      </c>
      <c r="F2877" s="644" t="s">
        <v>256</v>
      </c>
    </row>
    <row r="2878" spans="1:6" ht="14.25" customHeight="1">
      <c r="A2878" s="577" t="s">
        <v>256</v>
      </c>
      <c r="B2878" s="577" t="s">
        <v>433</v>
      </c>
      <c r="C2878" s="577" t="s">
        <v>434</v>
      </c>
      <c r="D2878" s="643" t="s">
        <v>256</v>
      </c>
      <c r="E2878" s="643">
        <v>4847.26</v>
      </c>
      <c r="F2878" s="644" t="s">
        <v>256</v>
      </c>
    </row>
    <row r="2879" spans="1:6" ht="14.25" customHeight="1">
      <c r="A2879" s="577" t="s">
        <v>256</v>
      </c>
      <c r="B2879" s="577" t="s">
        <v>435</v>
      </c>
      <c r="C2879" s="577" t="s">
        <v>436</v>
      </c>
      <c r="D2879" s="643" t="s">
        <v>256</v>
      </c>
      <c r="E2879" s="643">
        <v>9774.46</v>
      </c>
      <c r="F2879" s="644" t="s">
        <v>256</v>
      </c>
    </row>
    <row r="2880" spans="1:6" ht="14.25" customHeight="1">
      <c r="A2880" s="577" t="s">
        <v>256</v>
      </c>
      <c r="B2880" s="577" t="s">
        <v>437</v>
      </c>
      <c r="C2880" s="577" t="s">
        <v>438</v>
      </c>
      <c r="D2880" s="643" t="s">
        <v>256</v>
      </c>
      <c r="E2880" s="643">
        <v>7378.44</v>
      </c>
      <c r="F2880" s="644" t="s">
        <v>256</v>
      </c>
    </row>
    <row r="2881" spans="1:6" ht="14.25" customHeight="1">
      <c r="A2881" s="577" t="s">
        <v>256</v>
      </c>
      <c r="B2881" s="577" t="s">
        <v>439</v>
      </c>
      <c r="C2881" s="577" t="s">
        <v>440</v>
      </c>
      <c r="D2881" s="643" t="s">
        <v>256</v>
      </c>
      <c r="E2881" s="643">
        <v>80000</v>
      </c>
      <c r="F2881" s="644" t="s">
        <v>256</v>
      </c>
    </row>
    <row r="2882" spans="1:6" ht="14.25" customHeight="1">
      <c r="A2882" s="577" t="s">
        <v>256</v>
      </c>
      <c r="B2882" s="577" t="s">
        <v>443</v>
      </c>
      <c r="C2882" s="577" t="s">
        <v>444</v>
      </c>
      <c r="D2882" s="643" t="s">
        <v>256</v>
      </c>
      <c r="E2882" s="643">
        <v>262590.52</v>
      </c>
      <c r="F2882" s="644" t="s">
        <v>256</v>
      </c>
    </row>
    <row r="2883" spans="1:6" ht="14.25" customHeight="1">
      <c r="A2883" s="577" t="s">
        <v>256</v>
      </c>
      <c r="B2883" s="577" t="s">
        <v>445</v>
      </c>
      <c r="C2883" s="577" t="s">
        <v>446</v>
      </c>
      <c r="D2883" s="643" t="s">
        <v>256</v>
      </c>
      <c r="E2883" s="643">
        <v>1759.23</v>
      </c>
      <c r="F2883" s="644" t="s">
        <v>256</v>
      </c>
    </row>
    <row r="2884" spans="1:6" ht="14.25" customHeight="1">
      <c r="A2884" s="577" t="s">
        <v>256</v>
      </c>
      <c r="B2884" s="577" t="s">
        <v>447</v>
      </c>
      <c r="C2884" s="577" t="s">
        <v>448</v>
      </c>
      <c r="D2884" s="643" t="s">
        <v>256</v>
      </c>
      <c r="E2884" s="643">
        <v>44151.5</v>
      </c>
      <c r="F2884" s="644" t="s">
        <v>256</v>
      </c>
    </row>
    <row r="2885" spans="1:6" ht="14.25" customHeight="1">
      <c r="A2885" s="575" t="s">
        <v>256</v>
      </c>
      <c r="B2885" s="575" t="s">
        <v>449</v>
      </c>
      <c r="C2885" s="575" t="s">
        <v>450</v>
      </c>
      <c r="D2885" s="641">
        <v>3000</v>
      </c>
      <c r="E2885" s="641">
        <v>1000</v>
      </c>
      <c r="F2885" s="642">
        <v>33.33</v>
      </c>
    </row>
    <row r="2886" spans="1:6" ht="14.25" customHeight="1">
      <c r="A2886" s="577" t="s">
        <v>256</v>
      </c>
      <c r="B2886" s="577" t="s">
        <v>451</v>
      </c>
      <c r="C2886" s="577" t="s">
        <v>450</v>
      </c>
      <c r="D2886" s="643" t="s">
        <v>256</v>
      </c>
      <c r="E2886" s="643">
        <v>1000</v>
      </c>
      <c r="F2886" s="644" t="s">
        <v>256</v>
      </c>
    </row>
    <row r="2887" spans="1:6" ht="14.25" customHeight="1">
      <c r="A2887" s="575" t="s">
        <v>256</v>
      </c>
      <c r="B2887" s="575" t="s">
        <v>452</v>
      </c>
      <c r="C2887" s="575" t="s">
        <v>453</v>
      </c>
      <c r="D2887" s="641">
        <v>27311</v>
      </c>
      <c r="E2887" s="641">
        <v>22745.85</v>
      </c>
      <c r="F2887" s="642">
        <v>83.28</v>
      </c>
    </row>
    <row r="2888" spans="1:6" ht="14.25" customHeight="1">
      <c r="A2888" s="577" t="s">
        <v>256</v>
      </c>
      <c r="B2888" s="577" t="s">
        <v>456</v>
      </c>
      <c r="C2888" s="577" t="s">
        <v>457</v>
      </c>
      <c r="D2888" s="643" t="s">
        <v>256</v>
      </c>
      <c r="E2888" s="643">
        <v>1000</v>
      </c>
      <c r="F2888" s="644" t="s">
        <v>256</v>
      </c>
    </row>
    <row r="2889" spans="1:6" ht="14.25" customHeight="1">
      <c r="A2889" s="577" t="s">
        <v>256</v>
      </c>
      <c r="B2889" s="577" t="s">
        <v>458</v>
      </c>
      <c r="C2889" s="577" t="s">
        <v>459</v>
      </c>
      <c r="D2889" s="643" t="s">
        <v>256</v>
      </c>
      <c r="E2889" s="643">
        <v>8954.51</v>
      </c>
      <c r="F2889" s="644" t="s">
        <v>256</v>
      </c>
    </row>
    <row r="2890" spans="1:6" ht="14.25" customHeight="1">
      <c r="A2890" s="577" t="s">
        <v>256</v>
      </c>
      <c r="B2890" s="577" t="s">
        <v>460</v>
      </c>
      <c r="C2890" s="577" t="s">
        <v>113</v>
      </c>
      <c r="D2890" s="643" t="s">
        <v>256</v>
      </c>
      <c r="E2890" s="643">
        <v>350</v>
      </c>
      <c r="F2890" s="644" t="s">
        <v>256</v>
      </c>
    </row>
    <row r="2891" spans="1:6" ht="14.25" customHeight="1">
      <c r="A2891" s="577" t="s">
        <v>256</v>
      </c>
      <c r="B2891" s="577" t="s">
        <v>461</v>
      </c>
      <c r="C2891" s="577" t="s">
        <v>462</v>
      </c>
      <c r="D2891" s="643" t="s">
        <v>256</v>
      </c>
      <c r="E2891" s="643">
        <v>6452.45</v>
      </c>
      <c r="F2891" s="644" t="s">
        <v>256</v>
      </c>
    </row>
    <row r="2892" spans="1:6" ht="14.25" customHeight="1">
      <c r="A2892" s="577" t="s">
        <v>256</v>
      </c>
      <c r="B2892" s="577" t="s">
        <v>464</v>
      </c>
      <c r="C2892" s="577" t="s">
        <v>453</v>
      </c>
      <c r="D2892" s="643" t="s">
        <v>256</v>
      </c>
      <c r="E2892" s="643">
        <v>5988.89</v>
      </c>
      <c r="F2892" s="644" t="s">
        <v>256</v>
      </c>
    </row>
    <row r="2893" spans="1:6" ht="14.25" customHeight="1">
      <c r="A2893" s="575" t="s">
        <v>256</v>
      </c>
      <c r="B2893" s="575" t="s">
        <v>471</v>
      </c>
      <c r="C2893" s="575" t="s">
        <v>472</v>
      </c>
      <c r="D2893" s="641">
        <v>280</v>
      </c>
      <c r="E2893" s="641">
        <v>0</v>
      </c>
      <c r="F2893" s="642">
        <v>0</v>
      </c>
    </row>
    <row r="2894" spans="1:6" ht="14.25" customHeight="1">
      <c r="A2894" s="577" t="s">
        <v>256</v>
      </c>
      <c r="B2894" s="577" t="s">
        <v>473</v>
      </c>
      <c r="C2894" s="577" t="s">
        <v>474</v>
      </c>
      <c r="D2894" s="643" t="s">
        <v>256</v>
      </c>
      <c r="E2894" s="643">
        <v>0</v>
      </c>
      <c r="F2894" s="644" t="s">
        <v>256</v>
      </c>
    </row>
    <row r="2895" spans="1:6" ht="14.25" customHeight="1">
      <c r="A2895" s="575" t="s">
        <v>256</v>
      </c>
      <c r="B2895" s="679" t="s">
        <v>1069</v>
      </c>
      <c r="C2895" s="680"/>
      <c r="D2895" s="641">
        <v>12100</v>
      </c>
      <c r="E2895" s="641">
        <v>11900</v>
      </c>
      <c r="F2895" s="642">
        <v>98.35</v>
      </c>
    </row>
    <row r="2896" spans="1:6" ht="14.25" customHeight="1">
      <c r="A2896" s="575" t="s">
        <v>256</v>
      </c>
      <c r="B2896" s="679" t="s">
        <v>1070</v>
      </c>
      <c r="C2896" s="680"/>
      <c r="D2896" s="641">
        <v>12100</v>
      </c>
      <c r="E2896" s="641">
        <v>11900</v>
      </c>
      <c r="F2896" s="642">
        <v>98.35</v>
      </c>
    </row>
    <row r="2897" spans="1:6" ht="14.25" customHeight="1">
      <c r="A2897" s="575" t="s">
        <v>256</v>
      </c>
      <c r="B2897" s="575" t="s">
        <v>429</v>
      </c>
      <c r="C2897" s="575" t="s">
        <v>430</v>
      </c>
      <c r="D2897" s="641">
        <v>8100</v>
      </c>
      <c r="E2897" s="641">
        <v>7900</v>
      </c>
      <c r="F2897" s="642">
        <v>97.53</v>
      </c>
    </row>
    <row r="2898" spans="1:6" ht="14.25" customHeight="1">
      <c r="A2898" s="577" t="s">
        <v>256</v>
      </c>
      <c r="B2898" s="577" t="s">
        <v>447</v>
      </c>
      <c r="C2898" s="577" t="s">
        <v>448</v>
      </c>
      <c r="D2898" s="643" t="s">
        <v>256</v>
      </c>
      <c r="E2898" s="643">
        <v>7900</v>
      </c>
      <c r="F2898" s="644" t="s">
        <v>256</v>
      </c>
    </row>
    <row r="2899" spans="1:6" ht="14.25" customHeight="1">
      <c r="A2899" s="575" t="s">
        <v>256</v>
      </c>
      <c r="B2899" s="575" t="s">
        <v>452</v>
      </c>
      <c r="C2899" s="575" t="s">
        <v>453</v>
      </c>
      <c r="D2899" s="641">
        <v>4000</v>
      </c>
      <c r="E2899" s="641">
        <v>4000</v>
      </c>
      <c r="F2899" s="642">
        <v>100</v>
      </c>
    </row>
    <row r="2900" spans="1:6" ht="14.25" customHeight="1">
      <c r="A2900" s="577" t="s">
        <v>256</v>
      </c>
      <c r="B2900" s="577" t="s">
        <v>464</v>
      </c>
      <c r="C2900" s="577" t="s">
        <v>453</v>
      </c>
      <c r="D2900" s="643" t="s">
        <v>256</v>
      </c>
      <c r="E2900" s="643">
        <v>4000</v>
      </c>
      <c r="F2900" s="644" t="s">
        <v>256</v>
      </c>
    </row>
    <row r="2901" spans="1:6" ht="14.25" customHeight="1">
      <c r="A2901" s="575" t="s">
        <v>256</v>
      </c>
      <c r="B2901" s="679" t="s">
        <v>944</v>
      </c>
      <c r="C2901" s="680"/>
      <c r="D2901" s="641">
        <v>1487450</v>
      </c>
      <c r="E2901" s="641">
        <v>1275874.54</v>
      </c>
      <c r="F2901" s="642">
        <v>85.78</v>
      </c>
    </row>
    <row r="2902" spans="1:6" ht="14.25" customHeight="1">
      <c r="A2902" s="575" t="s">
        <v>256</v>
      </c>
      <c r="B2902" s="679" t="s">
        <v>1072</v>
      </c>
      <c r="C2902" s="680"/>
      <c r="D2902" s="641">
        <v>1487450</v>
      </c>
      <c r="E2902" s="641">
        <v>1275874.54</v>
      </c>
      <c r="F2902" s="642">
        <v>85.78</v>
      </c>
    </row>
    <row r="2903" spans="1:6" ht="14.25" customHeight="1">
      <c r="A2903" s="575" t="s">
        <v>256</v>
      </c>
      <c r="B2903" s="575" t="s">
        <v>405</v>
      </c>
      <c r="C2903" s="575" t="s">
        <v>406</v>
      </c>
      <c r="D2903" s="641">
        <v>10285</v>
      </c>
      <c r="E2903" s="641">
        <v>1753</v>
      </c>
      <c r="F2903" s="642">
        <v>17.04</v>
      </c>
    </row>
    <row r="2904" spans="1:6" ht="14.25" customHeight="1">
      <c r="A2904" s="577" t="s">
        <v>256</v>
      </c>
      <c r="B2904" s="577" t="s">
        <v>407</v>
      </c>
      <c r="C2904" s="577" t="s">
        <v>408</v>
      </c>
      <c r="D2904" s="643" t="s">
        <v>256</v>
      </c>
      <c r="E2904" s="643">
        <v>1203</v>
      </c>
      <c r="F2904" s="644" t="s">
        <v>256</v>
      </c>
    </row>
    <row r="2905" spans="1:6" ht="14.25" customHeight="1">
      <c r="A2905" s="577" t="s">
        <v>256</v>
      </c>
      <c r="B2905" s="577" t="s">
        <v>411</v>
      </c>
      <c r="C2905" s="577" t="s">
        <v>412</v>
      </c>
      <c r="D2905" s="643" t="s">
        <v>256</v>
      </c>
      <c r="E2905" s="643">
        <v>550</v>
      </c>
      <c r="F2905" s="644" t="s">
        <v>256</v>
      </c>
    </row>
    <row r="2906" spans="1:6" ht="14.25" customHeight="1">
      <c r="A2906" s="575" t="s">
        <v>256</v>
      </c>
      <c r="B2906" s="575" t="s">
        <v>415</v>
      </c>
      <c r="C2906" s="575" t="s">
        <v>416</v>
      </c>
      <c r="D2906" s="641">
        <v>149785</v>
      </c>
      <c r="E2906" s="641">
        <v>81632.98</v>
      </c>
      <c r="F2906" s="642">
        <v>54.5</v>
      </c>
    </row>
    <row r="2907" spans="1:6" ht="14.25" customHeight="1">
      <c r="A2907" s="577" t="s">
        <v>256</v>
      </c>
      <c r="B2907" s="577" t="s">
        <v>417</v>
      </c>
      <c r="C2907" s="577" t="s">
        <v>418</v>
      </c>
      <c r="D2907" s="643" t="s">
        <v>256</v>
      </c>
      <c r="E2907" s="643">
        <v>14975.77</v>
      </c>
      <c r="F2907" s="644" t="s">
        <v>256</v>
      </c>
    </row>
    <row r="2908" spans="1:6" ht="14.25" customHeight="1">
      <c r="A2908" s="577" t="s">
        <v>256</v>
      </c>
      <c r="B2908" s="577" t="s">
        <v>421</v>
      </c>
      <c r="C2908" s="577" t="s">
        <v>422</v>
      </c>
      <c r="D2908" s="643" t="s">
        <v>256</v>
      </c>
      <c r="E2908" s="643">
        <v>48984.87</v>
      </c>
      <c r="F2908" s="644" t="s">
        <v>256</v>
      </c>
    </row>
    <row r="2909" spans="1:6" ht="14.25" customHeight="1">
      <c r="A2909" s="577" t="s">
        <v>256</v>
      </c>
      <c r="B2909" s="577" t="s">
        <v>423</v>
      </c>
      <c r="C2909" s="577" t="s">
        <v>424</v>
      </c>
      <c r="D2909" s="643" t="s">
        <v>256</v>
      </c>
      <c r="E2909" s="643">
        <v>9630.09</v>
      </c>
      <c r="F2909" s="644" t="s">
        <v>256</v>
      </c>
    </row>
    <row r="2910" spans="1:6" ht="14.25" customHeight="1">
      <c r="A2910" s="577" t="s">
        <v>256</v>
      </c>
      <c r="B2910" s="577" t="s">
        <v>425</v>
      </c>
      <c r="C2910" s="577" t="s">
        <v>426</v>
      </c>
      <c r="D2910" s="643" t="s">
        <v>256</v>
      </c>
      <c r="E2910" s="643">
        <v>6336.75</v>
      </c>
      <c r="F2910" s="644" t="s">
        <v>256</v>
      </c>
    </row>
    <row r="2911" spans="1:6" ht="14.25" customHeight="1">
      <c r="A2911" s="577" t="s">
        <v>256</v>
      </c>
      <c r="B2911" s="577" t="s">
        <v>427</v>
      </c>
      <c r="C2911" s="577" t="s">
        <v>428</v>
      </c>
      <c r="D2911" s="643" t="s">
        <v>256</v>
      </c>
      <c r="E2911" s="643">
        <v>1705.5</v>
      </c>
      <c r="F2911" s="644" t="s">
        <v>256</v>
      </c>
    </row>
    <row r="2912" spans="1:6" ht="14.25" customHeight="1">
      <c r="A2912" s="575" t="s">
        <v>256</v>
      </c>
      <c r="B2912" s="575" t="s">
        <v>429</v>
      </c>
      <c r="C2912" s="575" t="s">
        <v>430</v>
      </c>
      <c r="D2912" s="641">
        <v>1248677</v>
      </c>
      <c r="E2912" s="641">
        <v>1129189.15</v>
      </c>
      <c r="F2912" s="642">
        <v>90.43</v>
      </c>
    </row>
    <row r="2913" spans="1:6" ht="14.25" customHeight="1">
      <c r="A2913" s="577" t="s">
        <v>256</v>
      </c>
      <c r="B2913" s="577" t="s">
        <v>431</v>
      </c>
      <c r="C2913" s="577" t="s">
        <v>432</v>
      </c>
      <c r="D2913" s="643" t="s">
        <v>256</v>
      </c>
      <c r="E2913" s="643">
        <v>19395.11</v>
      </c>
      <c r="F2913" s="644" t="s">
        <v>256</v>
      </c>
    </row>
    <row r="2914" spans="1:6" ht="14.25" customHeight="1">
      <c r="A2914" s="577" t="s">
        <v>256</v>
      </c>
      <c r="B2914" s="577" t="s">
        <v>433</v>
      </c>
      <c r="C2914" s="577" t="s">
        <v>434</v>
      </c>
      <c r="D2914" s="643" t="s">
        <v>256</v>
      </c>
      <c r="E2914" s="643">
        <v>16043.37</v>
      </c>
      <c r="F2914" s="644" t="s">
        <v>256</v>
      </c>
    </row>
    <row r="2915" spans="1:6" ht="14.25" customHeight="1">
      <c r="A2915" s="577" t="s">
        <v>256</v>
      </c>
      <c r="B2915" s="577" t="s">
        <v>435</v>
      </c>
      <c r="C2915" s="577" t="s">
        <v>436</v>
      </c>
      <c r="D2915" s="643" t="s">
        <v>256</v>
      </c>
      <c r="E2915" s="643">
        <v>40868.21</v>
      </c>
      <c r="F2915" s="644" t="s">
        <v>256</v>
      </c>
    </row>
    <row r="2916" spans="1:6" ht="14.25" customHeight="1">
      <c r="A2916" s="577" t="s">
        <v>256</v>
      </c>
      <c r="B2916" s="577" t="s">
        <v>437</v>
      </c>
      <c r="C2916" s="577" t="s">
        <v>438</v>
      </c>
      <c r="D2916" s="643" t="s">
        <v>256</v>
      </c>
      <c r="E2916" s="643">
        <v>9673.5</v>
      </c>
      <c r="F2916" s="644" t="s">
        <v>256</v>
      </c>
    </row>
    <row r="2917" spans="1:6" ht="14.25" customHeight="1">
      <c r="A2917" s="577" t="s">
        <v>256</v>
      </c>
      <c r="B2917" s="577" t="s">
        <v>439</v>
      </c>
      <c r="C2917" s="577" t="s">
        <v>440</v>
      </c>
      <c r="D2917" s="643" t="s">
        <v>256</v>
      </c>
      <c r="E2917" s="643">
        <v>419470.68</v>
      </c>
      <c r="F2917" s="644" t="s">
        <v>256</v>
      </c>
    </row>
    <row r="2918" spans="1:6" ht="14.25" customHeight="1">
      <c r="A2918" s="577" t="s">
        <v>256</v>
      </c>
      <c r="B2918" s="577" t="s">
        <v>443</v>
      </c>
      <c r="C2918" s="577" t="s">
        <v>444</v>
      </c>
      <c r="D2918" s="643" t="s">
        <v>256</v>
      </c>
      <c r="E2918" s="643">
        <v>518675.65</v>
      </c>
      <c r="F2918" s="644" t="s">
        <v>256</v>
      </c>
    </row>
    <row r="2919" spans="1:6" ht="14.25" customHeight="1">
      <c r="A2919" s="577" t="s">
        <v>256</v>
      </c>
      <c r="B2919" s="577" t="s">
        <v>445</v>
      </c>
      <c r="C2919" s="577" t="s">
        <v>446</v>
      </c>
      <c r="D2919" s="643" t="s">
        <v>256</v>
      </c>
      <c r="E2919" s="643">
        <v>38574.71</v>
      </c>
      <c r="F2919" s="644" t="s">
        <v>256</v>
      </c>
    </row>
    <row r="2920" spans="1:6" ht="14.25" customHeight="1">
      <c r="A2920" s="577" t="s">
        <v>256</v>
      </c>
      <c r="B2920" s="577" t="s">
        <v>447</v>
      </c>
      <c r="C2920" s="577" t="s">
        <v>448</v>
      </c>
      <c r="D2920" s="643" t="s">
        <v>256</v>
      </c>
      <c r="E2920" s="643">
        <v>66487.92</v>
      </c>
      <c r="F2920" s="644" t="s">
        <v>256</v>
      </c>
    </row>
    <row r="2921" spans="1:6" ht="14.25" customHeight="1">
      <c r="A2921" s="575" t="s">
        <v>256</v>
      </c>
      <c r="B2921" s="575" t="s">
        <v>449</v>
      </c>
      <c r="C2921" s="575" t="s">
        <v>450</v>
      </c>
      <c r="D2921" s="641">
        <v>19652</v>
      </c>
      <c r="E2921" s="641">
        <v>19121.66</v>
      </c>
      <c r="F2921" s="642">
        <v>97.3</v>
      </c>
    </row>
    <row r="2922" spans="1:6" ht="14.25" customHeight="1">
      <c r="A2922" s="577" t="s">
        <v>256</v>
      </c>
      <c r="B2922" s="577" t="s">
        <v>451</v>
      </c>
      <c r="C2922" s="577" t="s">
        <v>450</v>
      </c>
      <c r="D2922" s="643" t="s">
        <v>256</v>
      </c>
      <c r="E2922" s="643">
        <v>19121.66</v>
      </c>
      <c r="F2922" s="644" t="s">
        <v>256</v>
      </c>
    </row>
    <row r="2923" spans="1:6" ht="14.25" customHeight="1">
      <c r="A2923" s="575" t="s">
        <v>256</v>
      </c>
      <c r="B2923" s="575" t="s">
        <v>452</v>
      </c>
      <c r="C2923" s="575" t="s">
        <v>453</v>
      </c>
      <c r="D2923" s="641">
        <v>57051</v>
      </c>
      <c r="E2923" s="641">
        <v>43627.42</v>
      </c>
      <c r="F2923" s="642">
        <v>76.47</v>
      </c>
    </row>
    <row r="2924" spans="1:6" ht="14.25" customHeight="1">
      <c r="A2924" s="577" t="s">
        <v>256</v>
      </c>
      <c r="B2924" s="577" t="s">
        <v>458</v>
      </c>
      <c r="C2924" s="577" t="s">
        <v>459</v>
      </c>
      <c r="D2924" s="643" t="s">
        <v>256</v>
      </c>
      <c r="E2924" s="643">
        <v>19824.03</v>
      </c>
      <c r="F2924" s="644" t="s">
        <v>256</v>
      </c>
    </row>
    <row r="2925" spans="1:6" ht="14.25" customHeight="1">
      <c r="A2925" s="577" t="s">
        <v>256</v>
      </c>
      <c r="B2925" s="577" t="s">
        <v>461</v>
      </c>
      <c r="C2925" s="577" t="s">
        <v>462</v>
      </c>
      <c r="D2925" s="643" t="s">
        <v>256</v>
      </c>
      <c r="E2925" s="643">
        <v>9492.88</v>
      </c>
      <c r="F2925" s="644" t="s">
        <v>256</v>
      </c>
    </row>
    <row r="2926" spans="1:6" ht="14.25" customHeight="1">
      <c r="A2926" s="577" t="s">
        <v>256</v>
      </c>
      <c r="B2926" s="577" t="s">
        <v>464</v>
      </c>
      <c r="C2926" s="577" t="s">
        <v>453</v>
      </c>
      <c r="D2926" s="643" t="s">
        <v>256</v>
      </c>
      <c r="E2926" s="643">
        <v>14310.51</v>
      </c>
      <c r="F2926" s="644" t="s">
        <v>256</v>
      </c>
    </row>
    <row r="2927" spans="1:6" ht="14.25" customHeight="1">
      <c r="A2927" s="575" t="s">
        <v>256</v>
      </c>
      <c r="B2927" s="575" t="s">
        <v>471</v>
      </c>
      <c r="C2927" s="575" t="s">
        <v>472</v>
      </c>
      <c r="D2927" s="641">
        <v>2000</v>
      </c>
      <c r="E2927" s="641">
        <v>550.33</v>
      </c>
      <c r="F2927" s="642">
        <v>27.52</v>
      </c>
    </row>
    <row r="2928" spans="1:6" ht="14.25" customHeight="1">
      <c r="A2928" s="577" t="s">
        <v>256</v>
      </c>
      <c r="B2928" s="577" t="s">
        <v>473</v>
      </c>
      <c r="C2928" s="577" t="s">
        <v>474</v>
      </c>
      <c r="D2928" s="643" t="s">
        <v>256</v>
      </c>
      <c r="E2928" s="643">
        <v>550.33</v>
      </c>
      <c r="F2928" s="644" t="s">
        <v>256</v>
      </c>
    </row>
    <row r="2929" spans="1:6" ht="14.25" customHeight="1">
      <c r="A2929" s="575" t="s">
        <v>256</v>
      </c>
      <c r="B2929" s="679" t="s">
        <v>949</v>
      </c>
      <c r="C2929" s="680"/>
      <c r="D2929" s="641">
        <v>481250</v>
      </c>
      <c r="E2929" s="641">
        <v>407251</v>
      </c>
      <c r="F2929" s="642">
        <v>84.62</v>
      </c>
    </row>
    <row r="2930" spans="1:6" ht="14.25" customHeight="1">
      <c r="A2930" s="575" t="s">
        <v>256</v>
      </c>
      <c r="B2930" s="679" t="s">
        <v>1089</v>
      </c>
      <c r="C2930" s="680"/>
      <c r="D2930" s="641">
        <v>165000</v>
      </c>
      <c r="E2930" s="641">
        <v>162000</v>
      </c>
      <c r="F2930" s="642">
        <v>98.18</v>
      </c>
    </row>
    <row r="2931" spans="1:6" ht="14.25" customHeight="1">
      <c r="A2931" s="575" t="s">
        <v>256</v>
      </c>
      <c r="B2931" s="575" t="s">
        <v>429</v>
      </c>
      <c r="C2931" s="575" t="s">
        <v>430</v>
      </c>
      <c r="D2931" s="641">
        <v>165000</v>
      </c>
      <c r="E2931" s="641">
        <v>162000</v>
      </c>
      <c r="F2931" s="642">
        <v>98.18</v>
      </c>
    </row>
    <row r="2932" spans="1:6" ht="14.25" customHeight="1">
      <c r="A2932" s="577" t="s">
        <v>256</v>
      </c>
      <c r="B2932" s="577" t="s">
        <v>439</v>
      </c>
      <c r="C2932" s="577" t="s">
        <v>440</v>
      </c>
      <c r="D2932" s="643" t="s">
        <v>256</v>
      </c>
      <c r="E2932" s="643">
        <v>5000</v>
      </c>
      <c r="F2932" s="644" t="s">
        <v>256</v>
      </c>
    </row>
    <row r="2933" spans="1:6" ht="14.25" customHeight="1">
      <c r="A2933" s="577" t="s">
        <v>256</v>
      </c>
      <c r="B2933" s="577" t="s">
        <v>443</v>
      </c>
      <c r="C2933" s="577" t="s">
        <v>444</v>
      </c>
      <c r="D2933" s="643" t="s">
        <v>256</v>
      </c>
      <c r="E2933" s="643">
        <v>140405</v>
      </c>
      <c r="F2933" s="644" t="s">
        <v>256</v>
      </c>
    </row>
    <row r="2934" spans="1:6" ht="14.25" customHeight="1">
      <c r="A2934" s="577" t="s">
        <v>256</v>
      </c>
      <c r="B2934" s="577" t="s">
        <v>447</v>
      </c>
      <c r="C2934" s="577" t="s">
        <v>448</v>
      </c>
      <c r="D2934" s="643" t="s">
        <v>256</v>
      </c>
      <c r="E2934" s="643">
        <v>16595</v>
      </c>
      <c r="F2934" s="644" t="s">
        <v>256</v>
      </c>
    </row>
    <row r="2935" spans="1:6" ht="14.25" customHeight="1">
      <c r="A2935" s="575" t="s">
        <v>256</v>
      </c>
      <c r="B2935" s="679" t="s">
        <v>1090</v>
      </c>
      <c r="C2935" s="680"/>
      <c r="D2935" s="641">
        <v>96250</v>
      </c>
      <c r="E2935" s="641">
        <v>96250</v>
      </c>
      <c r="F2935" s="642">
        <v>100</v>
      </c>
    </row>
    <row r="2936" spans="1:6" ht="14.25" customHeight="1">
      <c r="A2936" s="575" t="s">
        <v>256</v>
      </c>
      <c r="B2936" s="575" t="s">
        <v>429</v>
      </c>
      <c r="C2936" s="575" t="s">
        <v>430</v>
      </c>
      <c r="D2936" s="641">
        <v>57881</v>
      </c>
      <c r="E2936" s="641">
        <v>57881.49</v>
      </c>
      <c r="F2936" s="642">
        <v>100</v>
      </c>
    </row>
    <row r="2937" spans="1:6" ht="14.25" customHeight="1">
      <c r="A2937" s="577" t="s">
        <v>256</v>
      </c>
      <c r="B2937" s="577" t="s">
        <v>431</v>
      </c>
      <c r="C2937" s="577" t="s">
        <v>432</v>
      </c>
      <c r="D2937" s="643" t="s">
        <v>256</v>
      </c>
      <c r="E2937" s="643">
        <v>2000</v>
      </c>
      <c r="F2937" s="644" t="s">
        <v>256</v>
      </c>
    </row>
    <row r="2938" spans="1:6" ht="14.25" customHeight="1">
      <c r="A2938" s="577" t="s">
        <v>256</v>
      </c>
      <c r="B2938" s="577" t="s">
        <v>439</v>
      </c>
      <c r="C2938" s="577" t="s">
        <v>440</v>
      </c>
      <c r="D2938" s="643" t="s">
        <v>256</v>
      </c>
      <c r="E2938" s="643">
        <v>15000</v>
      </c>
      <c r="F2938" s="644" t="s">
        <v>256</v>
      </c>
    </row>
    <row r="2939" spans="1:6" ht="14.25" customHeight="1">
      <c r="A2939" s="577" t="s">
        <v>256</v>
      </c>
      <c r="B2939" s="577" t="s">
        <v>443</v>
      </c>
      <c r="C2939" s="577" t="s">
        <v>444</v>
      </c>
      <c r="D2939" s="643" t="s">
        <v>256</v>
      </c>
      <c r="E2939" s="643">
        <v>34631.49</v>
      </c>
      <c r="F2939" s="644" t="s">
        <v>256</v>
      </c>
    </row>
    <row r="2940" spans="1:6" ht="14.25" customHeight="1">
      <c r="A2940" s="577" t="s">
        <v>256</v>
      </c>
      <c r="B2940" s="577" t="s">
        <v>447</v>
      </c>
      <c r="C2940" s="577" t="s">
        <v>448</v>
      </c>
      <c r="D2940" s="643" t="s">
        <v>256</v>
      </c>
      <c r="E2940" s="643">
        <v>6250</v>
      </c>
      <c r="F2940" s="644" t="s">
        <v>256</v>
      </c>
    </row>
    <row r="2941" spans="1:6" ht="14.25" customHeight="1">
      <c r="A2941" s="575" t="s">
        <v>256</v>
      </c>
      <c r="B2941" s="575" t="s">
        <v>452</v>
      </c>
      <c r="C2941" s="575" t="s">
        <v>453</v>
      </c>
      <c r="D2941" s="641">
        <v>38369</v>
      </c>
      <c r="E2941" s="641">
        <v>38368.51</v>
      </c>
      <c r="F2941" s="642">
        <v>100</v>
      </c>
    </row>
    <row r="2942" spans="1:6" ht="14.25" customHeight="1">
      <c r="A2942" s="577" t="s">
        <v>256</v>
      </c>
      <c r="B2942" s="577" t="s">
        <v>456</v>
      </c>
      <c r="C2942" s="577" t="s">
        <v>457</v>
      </c>
      <c r="D2942" s="643" t="s">
        <v>256</v>
      </c>
      <c r="E2942" s="643">
        <v>310.77</v>
      </c>
      <c r="F2942" s="644" t="s">
        <v>256</v>
      </c>
    </row>
    <row r="2943" spans="1:6" ht="14.25" customHeight="1">
      <c r="A2943" s="577" t="s">
        <v>256</v>
      </c>
      <c r="B2943" s="577" t="s">
        <v>464</v>
      </c>
      <c r="C2943" s="577" t="s">
        <v>453</v>
      </c>
      <c r="D2943" s="643" t="s">
        <v>256</v>
      </c>
      <c r="E2943" s="643">
        <v>38057.74</v>
      </c>
      <c r="F2943" s="644" t="s">
        <v>256</v>
      </c>
    </row>
    <row r="2944" spans="1:6" ht="14.25" customHeight="1">
      <c r="A2944" s="575" t="s">
        <v>256</v>
      </c>
      <c r="B2944" s="679" t="s">
        <v>1074</v>
      </c>
      <c r="C2944" s="680"/>
      <c r="D2944" s="641">
        <v>220000</v>
      </c>
      <c r="E2944" s="641">
        <v>149001</v>
      </c>
      <c r="F2944" s="642">
        <v>67.73</v>
      </c>
    </row>
    <row r="2945" spans="1:6" ht="14.25" customHeight="1">
      <c r="A2945" s="575" t="s">
        <v>256</v>
      </c>
      <c r="B2945" s="575" t="s">
        <v>405</v>
      </c>
      <c r="C2945" s="575" t="s">
        <v>406</v>
      </c>
      <c r="D2945" s="641">
        <v>323</v>
      </c>
      <c r="E2945" s="641">
        <v>323</v>
      </c>
      <c r="F2945" s="642">
        <v>100</v>
      </c>
    </row>
    <row r="2946" spans="1:6" ht="14.25" customHeight="1">
      <c r="A2946" s="577" t="s">
        <v>256</v>
      </c>
      <c r="B2946" s="577" t="s">
        <v>407</v>
      </c>
      <c r="C2946" s="577" t="s">
        <v>408</v>
      </c>
      <c r="D2946" s="643" t="s">
        <v>256</v>
      </c>
      <c r="E2946" s="643">
        <v>323</v>
      </c>
      <c r="F2946" s="644" t="s">
        <v>256</v>
      </c>
    </row>
    <row r="2947" spans="1:6" ht="14.25" customHeight="1">
      <c r="A2947" s="575" t="s">
        <v>256</v>
      </c>
      <c r="B2947" s="575" t="s">
        <v>415</v>
      </c>
      <c r="C2947" s="575" t="s">
        <v>416</v>
      </c>
      <c r="D2947" s="641">
        <v>2200</v>
      </c>
      <c r="E2947" s="641">
        <v>558.96</v>
      </c>
      <c r="F2947" s="642">
        <v>25.41</v>
      </c>
    </row>
    <row r="2948" spans="1:6" ht="14.25" customHeight="1">
      <c r="A2948" s="577" t="s">
        <v>256</v>
      </c>
      <c r="B2948" s="577" t="s">
        <v>417</v>
      </c>
      <c r="C2948" s="577" t="s">
        <v>418</v>
      </c>
      <c r="D2948" s="643" t="s">
        <v>256</v>
      </c>
      <c r="E2948" s="643">
        <v>275.16</v>
      </c>
      <c r="F2948" s="644" t="s">
        <v>256</v>
      </c>
    </row>
    <row r="2949" spans="1:6" ht="14.25" customHeight="1">
      <c r="A2949" s="577" t="s">
        <v>256</v>
      </c>
      <c r="B2949" s="577" t="s">
        <v>423</v>
      </c>
      <c r="C2949" s="577" t="s">
        <v>424</v>
      </c>
      <c r="D2949" s="643" t="s">
        <v>256</v>
      </c>
      <c r="E2949" s="643">
        <v>283.8</v>
      </c>
      <c r="F2949" s="644" t="s">
        <v>256</v>
      </c>
    </row>
    <row r="2950" spans="1:6" ht="14.25" customHeight="1">
      <c r="A2950" s="575" t="s">
        <v>256</v>
      </c>
      <c r="B2950" s="575" t="s">
        <v>429</v>
      </c>
      <c r="C2950" s="575" t="s">
        <v>430</v>
      </c>
      <c r="D2950" s="641">
        <v>217277</v>
      </c>
      <c r="E2950" s="641">
        <v>148119.04</v>
      </c>
      <c r="F2950" s="642">
        <v>68.17</v>
      </c>
    </row>
    <row r="2951" spans="1:6" ht="14.25" customHeight="1">
      <c r="A2951" s="577" t="s">
        <v>256</v>
      </c>
      <c r="B2951" s="577" t="s">
        <v>431</v>
      </c>
      <c r="C2951" s="577" t="s">
        <v>432</v>
      </c>
      <c r="D2951" s="643" t="s">
        <v>256</v>
      </c>
      <c r="E2951" s="643">
        <v>11913.25</v>
      </c>
      <c r="F2951" s="644" t="s">
        <v>256</v>
      </c>
    </row>
    <row r="2952" spans="1:6" ht="14.25" customHeight="1">
      <c r="A2952" s="577" t="s">
        <v>256</v>
      </c>
      <c r="B2952" s="577" t="s">
        <v>433</v>
      </c>
      <c r="C2952" s="577" t="s">
        <v>434</v>
      </c>
      <c r="D2952" s="643" t="s">
        <v>256</v>
      </c>
      <c r="E2952" s="643">
        <v>792.78</v>
      </c>
      <c r="F2952" s="644" t="s">
        <v>256</v>
      </c>
    </row>
    <row r="2953" spans="1:6" ht="14.25" customHeight="1">
      <c r="A2953" s="577" t="s">
        <v>256</v>
      </c>
      <c r="B2953" s="577" t="s">
        <v>443</v>
      </c>
      <c r="C2953" s="577" t="s">
        <v>444</v>
      </c>
      <c r="D2953" s="643" t="s">
        <v>256</v>
      </c>
      <c r="E2953" s="643">
        <v>134475.51</v>
      </c>
      <c r="F2953" s="644" t="s">
        <v>256</v>
      </c>
    </row>
    <row r="2954" spans="1:6" ht="14.25" customHeight="1">
      <c r="A2954" s="577" t="s">
        <v>256</v>
      </c>
      <c r="B2954" s="577" t="s">
        <v>447</v>
      </c>
      <c r="C2954" s="577" t="s">
        <v>448</v>
      </c>
      <c r="D2954" s="643" t="s">
        <v>256</v>
      </c>
      <c r="E2954" s="643">
        <v>937.5</v>
      </c>
      <c r="F2954" s="644" t="s">
        <v>256</v>
      </c>
    </row>
    <row r="2955" spans="1:6" ht="14.25" customHeight="1">
      <c r="A2955" s="575" t="s">
        <v>256</v>
      </c>
      <c r="B2955" s="575" t="s">
        <v>452</v>
      </c>
      <c r="C2955" s="575" t="s">
        <v>453</v>
      </c>
      <c r="D2955" s="641">
        <v>200</v>
      </c>
      <c r="E2955" s="641">
        <v>0</v>
      </c>
      <c r="F2955" s="642">
        <v>0</v>
      </c>
    </row>
    <row r="2956" spans="1:6" ht="14.25" customHeight="1">
      <c r="A2956" s="577" t="s">
        <v>256</v>
      </c>
      <c r="B2956" s="577" t="s">
        <v>461</v>
      </c>
      <c r="C2956" s="577" t="s">
        <v>462</v>
      </c>
      <c r="D2956" s="643" t="s">
        <v>256</v>
      </c>
      <c r="E2956" s="643">
        <v>0</v>
      </c>
      <c r="F2956" s="644" t="s">
        <v>256</v>
      </c>
    </row>
    <row r="2957" spans="1:6" ht="14.25" customHeight="1">
      <c r="A2957" s="575" t="s">
        <v>256</v>
      </c>
      <c r="B2957" s="679" t="s">
        <v>951</v>
      </c>
      <c r="C2957" s="680"/>
      <c r="D2957" s="641">
        <v>46579</v>
      </c>
      <c r="E2957" s="641">
        <v>46578.75</v>
      </c>
      <c r="F2957" s="642">
        <v>100</v>
      </c>
    </row>
    <row r="2958" spans="1:6" ht="14.25" customHeight="1">
      <c r="A2958" s="575" t="s">
        <v>256</v>
      </c>
      <c r="B2958" s="679" t="s">
        <v>1215</v>
      </c>
      <c r="C2958" s="680"/>
      <c r="D2958" s="641">
        <v>46579</v>
      </c>
      <c r="E2958" s="641">
        <v>46578.75</v>
      </c>
      <c r="F2958" s="642">
        <v>100</v>
      </c>
    </row>
    <row r="2959" spans="1:6" ht="14.25" customHeight="1">
      <c r="A2959" s="575" t="s">
        <v>256</v>
      </c>
      <c r="B2959" s="575" t="s">
        <v>415</v>
      </c>
      <c r="C2959" s="575" t="s">
        <v>416</v>
      </c>
      <c r="D2959" s="641">
        <v>8629</v>
      </c>
      <c r="E2959" s="641">
        <v>8628.75</v>
      </c>
      <c r="F2959" s="642">
        <v>100</v>
      </c>
    </row>
    <row r="2960" spans="1:6" ht="14.25" customHeight="1">
      <c r="A2960" s="577" t="s">
        <v>256</v>
      </c>
      <c r="B2960" s="577" t="s">
        <v>417</v>
      </c>
      <c r="C2960" s="577" t="s">
        <v>418</v>
      </c>
      <c r="D2960" s="643" t="s">
        <v>256</v>
      </c>
      <c r="E2960" s="643">
        <v>8628.75</v>
      </c>
      <c r="F2960" s="644" t="s">
        <v>256</v>
      </c>
    </row>
    <row r="2961" spans="1:6" ht="14.25" customHeight="1">
      <c r="A2961" s="575" t="s">
        <v>256</v>
      </c>
      <c r="B2961" s="575" t="s">
        <v>429</v>
      </c>
      <c r="C2961" s="575" t="s">
        <v>430</v>
      </c>
      <c r="D2961" s="641">
        <v>6750</v>
      </c>
      <c r="E2961" s="641">
        <v>6750</v>
      </c>
      <c r="F2961" s="642">
        <v>100</v>
      </c>
    </row>
    <row r="2962" spans="1:6" ht="14.25" customHeight="1">
      <c r="A2962" s="577" t="s">
        <v>256</v>
      </c>
      <c r="B2962" s="577" t="s">
        <v>443</v>
      </c>
      <c r="C2962" s="577" t="s">
        <v>444</v>
      </c>
      <c r="D2962" s="643" t="s">
        <v>256</v>
      </c>
      <c r="E2962" s="643">
        <v>5000</v>
      </c>
      <c r="F2962" s="644" t="s">
        <v>256</v>
      </c>
    </row>
    <row r="2963" spans="1:6" ht="14.25" customHeight="1">
      <c r="A2963" s="577" t="s">
        <v>256</v>
      </c>
      <c r="B2963" s="577" t="s">
        <v>447</v>
      </c>
      <c r="C2963" s="577" t="s">
        <v>448</v>
      </c>
      <c r="D2963" s="643" t="s">
        <v>256</v>
      </c>
      <c r="E2963" s="643">
        <v>1750</v>
      </c>
      <c r="F2963" s="644" t="s">
        <v>256</v>
      </c>
    </row>
    <row r="2964" spans="1:6" ht="14.25" customHeight="1">
      <c r="A2964" s="575" t="s">
        <v>256</v>
      </c>
      <c r="B2964" s="575" t="s">
        <v>557</v>
      </c>
      <c r="C2964" s="575" t="s">
        <v>558</v>
      </c>
      <c r="D2964" s="641">
        <v>31200</v>
      </c>
      <c r="E2964" s="641">
        <v>31200</v>
      </c>
      <c r="F2964" s="642">
        <v>100</v>
      </c>
    </row>
    <row r="2965" spans="1:6" ht="14.25" customHeight="1">
      <c r="A2965" s="577" t="s">
        <v>256</v>
      </c>
      <c r="B2965" s="577" t="s">
        <v>561</v>
      </c>
      <c r="C2965" s="577" t="s">
        <v>119</v>
      </c>
      <c r="D2965" s="643" t="s">
        <v>256</v>
      </c>
      <c r="E2965" s="643">
        <v>31200</v>
      </c>
      <c r="F2965" s="644" t="s">
        <v>256</v>
      </c>
    </row>
    <row r="2966" spans="1:6" ht="14.25" customHeight="1">
      <c r="A2966" s="575" t="s">
        <v>1136</v>
      </c>
      <c r="B2966" s="575" t="s">
        <v>975</v>
      </c>
      <c r="C2966" s="575" t="s">
        <v>1273</v>
      </c>
      <c r="D2966" s="641">
        <v>39000</v>
      </c>
      <c r="E2966" s="641">
        <v>31000</v>
      </c>
      <c r="F2966" s="642">
        <v>79.49</v>
      </c>
    </row>
    <row r="2967" spans="1:6" ht="14.25" customHeight="1">
      <c r="A2967" s="575" t="s">
        <v>256</v>
      </c>
      <c r="B2967" s="679" t="s">
        <v>942</v>
      </c>
      <c r="C2967" s="680"/>
      <c r="D2967" s="641">
        <v>31000</v>
      </c>
      <c r="E2967" s="641">
        <v>23000</v>
      </c>
      <c r="F2967" s="642">
        <v>74.19</v>
      </c>
    </row>
    <row r="2968" spans="1:6" ht="14.25" customHeight="1">
      <c r="A2968" s="575" t="s">
        <v>256</v>
      </c>
      <c r="B2968" s="679" t="s">
        <v>1269</v>
      </c>
      <c r="C2968" s="680"/>
      <c r="D2968" s="641">
        <v>31000</v>
      </c>
      <c r="E2968" s="641">
        <v>23000</v>
      </c>
      <c r="F2968" s="642">
        <v>74.19</v>
      </c>
    </row>
    <row r="2969" spans="1:6" ht="14.25" customHeight="1">
      <c r="A2969" s="575" t="s">
        <v>256</v>
      </c>
      <c r="B2969" s="575" t="s">
        <v>546</v>
      </c>
      <c r="C2969" s="575" t="s">
        <v>547</v>
      </c>
      <c r="D2969" s="641">
        <v>31000</v>
      </c>
      <c r="E2969" s="641">
        <v>23000</v>
      </c>
      <c r="F2969" s="642">
        <v>74.19</v>
      </c>
    </row>
    <row r="2970" spans="1:6" ht="14.25" customHeight="1">
      <c r="A2970" s="577" t="s">
        <v>256</v>
      </c>
      <c r="B2970" s="577" t="s">
        <v>550</v>
      </c>
      <c r="C2970" s="577" t="s">
        <v>551</v>
      </c>
      <c r="D2970" s="643" t="s">
        <v>256</v>
      </c>
      <c r="E2970" s="643">
        <v>23000</v>
      </c>
      <c r="F2970" s="644" t="s">
        <v>256</v>
      </c>
    </row>
    <row r="2971" spans="1:6" ht="14.25" customHeight="1">
      <c r="A2971" s="577" t="s">
        <v>256</v>
      </c>
      <c r="B2971" s="577" t="s">
        <v>553</v>
      </c>
      <c r="C2971" s="577" t="s">
        <v>378</v>
      </c>
      <c r="D2971" s="643" t="s">
        <v>256</v>
      </c>
      <c r="E2971" s="643">
        <v>0</v>
      </c>
      <c r="F2971" s="644" t="s">
        <v>256</v>
      </c>
    </row>
    <row r="2972" spans="1:6" ht="14.25" customHeight="1">
      <c r="A2972" s="575" t="s">
        <v>256</v>
      </c>
      <c r="B2972" s="679" t="s">
        <v>1069</v>
      </c>
      <c r="C2972" s="680"/>
      <c r="D2972" s="641">
        <v>8000</v>
      </c>
      <c r="E2972" s="641">
        <v>8000</v>
      </c>
      <c r="F2972" s="642">
        <v>100</v>
      </c>
    </row>
    <row r="2973" spans="1:6" ht="14.25" customHeight="1">
      <c r="A2973" s="575" t="s">
        <v>256</v>
      </c>
      <c r="B2973" s="679" t="s">
        <v>1070</v>
      </c>
      <c r="C2973" s="680"/>
      <c r="D2973" s="641">
        <v>8000</v>
      </c>
      <c r="E2973" s="641">
        <v>8000</v>
      </c>
      <c r="F2973" s="642">
        <v>100</v>
      </c>
    </row>
    <row r="2974" spans="1:6" ht="14.25" customHeight="1">
      <c r="A2974" s="575" t="s">
        <v>256</v>
      </c>
      <c r="B2974" s="575" t="s">
        <v>546</v>
      </c>
      <c r="C2974" s="575" t="s">
        <v>547</v>
      </c>
      <c r="D2974" s="641">
        <v>8000</v>
      </c>
      <c r="E2974" s="641">
        <v>8000</v>
      </c>
      <c r="F2974" s="642">
        <v>100</v>
      </c>
    </row>
    <row r="2975" spans="1:6" ht="14.25" customHeight="1">
      <c r="A2975" s="577" t="s">
        <v>256</v>
      </c>
      <c r="B2975" s="577" t="s">
        <v>548</v>
      </c>
      <c r="C2975" s="577" t="s">
        <v>375</v>
      </c>
      <c r="D2975" s="643" t="s">
        <v>256</v>
      </c>
      <c r="E2975" s="643">
        <v>8000</v>
      </c>
      <c r="F2975" s="644" t="s">
        <v>256</v>
      </c>
    </row>
    <row r="2976" spans="1:6" ht="14.25" customHeight="1">
      <c r="A2976" s="575" t="s">
        <v>1136</v>
      </c>
      <c r="B2976" s="575" t="s">
        <v>1064</v>
      </c>
      <c r="C2976" s="575" t="s">
        <v>1274</v>
      </c>
      <c r="D2976" s="641">
        <v>45000</v>
      </c>
      <c r="E2976" s="641">
        <v>42020.95</v>
      </c>
      <c r="F2976" s="642">
        <v>93.38</v>
      </c>
    </row>
    <row r="2977" spans="1:6" ht="14.25" customHeight="1">
      <c r="A2977" s="575" t="s">
        <v>256</v>
      </c>
      <c r="B2977" s="679" t="s">
        <v>944</v>
      </c>
      <c r="C2977" s="680"/>
      <c r="D2977" s="641">
        <v>41000</v>
      </c>
      <c r="E2977" s="641">
        <v>38021.95</v>
      </c>
      <c r="F2977" s="642">
        <v>92.74</v>
      </c>
    </row>
    <row r="2978" spans="1:6" ht="14.25" customHeight="1">
      <c r="A2978" s="575" t="s">
        <v>256</v>
      </c>
      <c r="B2978" s="679" t="s">
        <v>1072</v>
      </c>
      <c r="C2978" s="680"/>
      <c r="D2978" s="641">
        <v>41000</v>
      </c>
      <c r="E2978" s="641">
        <v>38021.95</v>
      </c>
      <c r="F2978" s="642">
        <v>92.74</v>
      </c>
    </row>
    <row r="2979" spans="1:6" ht="14.25" customHeight="1">
      <c r="A2979" s="575" t="s">
        <v>256</v>
      </c>
      <c r="B2979" s="575" t="s">
        <v>546</v>
      </c>
      <c r="C2979" s="575" t="s">
        <v>547</v>
      </c>
      <c r="D2979" s="641">
        <v>41000</v>
      </c>
      <c r="E2979" s="641">
        <v>38021.95</v>
      </c>
      <c r="F2979" s="642">
        <v>92.74</v>
      </c>
    </row>
    <row r="2980" spans="1:6" ht="14.25" customHeight="1">
      <c r="A2980" s="577" t="s">
        <v>256</v>
      </c>
      <c r="B2980" s="577" t="s">
        <v>548</v>
      </c>
      <c r="C2980" s="577" t="s">
        <v>375</v>
      </c>
      <c r="D2980" s="643" t="s">
        <v>256</v>
      </c>
      <c r="E2980" s="643">
        <v>19094.45</v>
      </c>
      <c r="F2980" s="644" t="s">
        <v>256</v>
      </c>
    </row>
    <row r="2981" spans="1:6" ht="14.25" customHeight="1">
      <c r="A2981" s="577" t="s">
        <v>256</v>
      </c>
      <c r="B2981" s="577" t="s">
        <v>553</v>
      </c>
      <c r="C2981" s="577" t="s">
        <v>378</v>
      </c>
      <c r="D2981" s="643" t="s">
        <v>256</v>
      </c>
      <c r="E2981" s="643">
        <v>18927.5</v>
      </c>
      <c r="F2981" s="644" t="s">
        <v>256</v>
      </c>
    </row>
    <row r="2982" spans="1:6" ht="14.25" customHeight="1">
      <c r="A2982" s="575" t="s">
        <v>256</v>
      </c>
      <c r="B2982" s="679" t="s">
        <v>949</v>
      </c>
      <c r="C2982" s="680"/>
      <c r="D2982" s="641">
        <v>4000</v>
      </c>
      <c r="E2982" s="641">
        <v>3999</v>
      </c>
      <c r="F2982" s="642">
        <v>99.98</v>
      </c>
    </row>
    <row r="2983" spans="1:6" ht="14.25" customHeight="1">
      <c r="A2983" s="575" t="s">
        <v>256</v>
      </c>
      <c r="B2983" s="679" t="s">
        <v>1074</v>
      </c>
      <c r="C2983" s="680"/>
      <c r="D2983" s="641">
        <v>4000</v>
      </c>
      <c r="E2983" s="641">
        <v>3999</v>
      </c>
      <c r="F2983" s="642">
        <v>99.98</v>
      </c>
    </row>
    <row r="2984" spans="1:6" ht="14.25" customHeight="1">
      <c r="A2984" s="575" t="s">
        <v>256</v>
      </c>
      <c r="B2984" s="575" t="s">
        <v>546</v>
      </c>
      <c r="C2984" s="575" t="s">
        <v>547</v>
      </c>
      <c r="D2984" s="641">
        <v>4000</v>
      </c>
      <c r="E2984" s="641">
        <v>3999</v>
      </c>
      <c r="F2984" s="642">
        <v>99.98</v>
      </c>
    </row>
    <row r="2985" spans="1:6" ht="14.25" customHeight="1">
      <c r="A2985" s="577" t="s">
        <v>256</v>
      </c>
      <c r="B2985" s="577" t="s">
        <v>553</v>
      </c>
      <c r="C2985" s="577" t="s">
        <v>378</v>
      </c>
      <c r="D2985" s="643" t="s">
        <v>256</v>
      </c>
      <c r="E2985" s="643">
        <v>3999</v>
      </c>
      <c r="F2985" s="644" t="s">
        <v>256</v>
      </c>
    </row>
    <row r="2986" spans="1:6" ht="14.25" customHeight="1">
      <c r="A2986" s="575" t="s">
        <v>1136</v>
      </c>
      <c r="B2986" s="575" t="s">
        <v>999</v>
      </c>
      <c r="C2986" s="575" t="s">
        <v>1275</v>
      </c>
      <c r="D2986" s="641">
        <v>652000</v>
      </c>
      <c r="E2986" s="641">
        <v>308924.08</v>
      </c>
      <c r="F2986" s="642">
        <v>47.38</v>
      </c>
    </row>
    <row r="2987" spans="1:6" ht="14.25" customHeight="1">
      <c r="A2987" s="575" t="s">
        <v>256</v>
      </c>
      <c r="B2987" s="679" t="s">
        <v>949</v>
      </c>
      <c r="C2987" s="680"/>
      <c r="D2987" s="641">
        <v>652000</v>
      </c>
      <c r="E2987" s="641">
        <v>308924.08</v>
      </c>
      <c r="F2987" s="642">
        <v>47.38</v>
      </c>
    </row>
    <row r="2988" spans="1:6" ht="14.25" customHeight="1">
      <c r="A2988" s="575" t="s">
        <v>256</v>
      </c>
      <c r="B2988" s="679" t="s">
        <v>1214</v>
      </c>
      <c r="C2988" s="680"/>
      <c r="D2988" s="641">
        <v>652000</v>
      </c>
      <c r="E2988" s="641">
        <v>308924.08</v>
      </c>
      <c r="F2988" s="642">
        <v>47.38</v>
      </c>
    </row>
    <row r="2989" spans="1:6" ht="14.25" customHeight="1">
      <c r="A2989" s="575" t="s">
        <v>256</v>
      </c>
      <c r="B2989" s="575" t="s">
        <v>386</v>
      </c>
      <c r="C2989" s="575" t="s">
        <v>387</v>
      </c>
      <c r="D2989" s="641">
        <v>150000</v>
      </c>
      <c r="E2989" s="641">
        <v>142898.89</v>
      </c>
      <c r="F2989" s="642">
        <v>95.27</v>
      </c>
    </row>
    <row r="2990" spans="1:6" ht="14.25" customHeight="1">
      <c r="A2990" s="577" t="s">
        <v>256</v>
      </c>
      <c r="B2990" s="577" t="s">
        <v>388</v>
      </c>
      <c r="C2990" s="577" t="s">
        <v>389</v>
      </c>
      <c r="D2990" s="643" t="s">
        <v>256</v>
      </c>
      <c r="E2990" s="643">
        <v>142898.89</v>
      </c>
      <c r="F2990" s="644" t="s">
        <v>256</v>
      </c>
    </row>
    <row r="2991" spans="1:6" ht="14.25" customHeight="1">
      <c r="A2991" s="575" t="s">
        <v>256</v>
      </c>
      <c r="B2991" s="575" t="s">
        <v>395</v>
      </c>
      <c r="C2991" s="575" t="s">
        <v>396</v>
      </c>
      <c r="D2991" s="641">
        <v>30200</v>
      </c>
      <c r="E2991" s="641">
        <v>23686.87</v>
      </c>
      <c r="F2991" s="642">
        <v>78.43</v>
      </c>
    </row>
    <row r="2992" spans="1:6" ht="14.25" customHeight="1">
      <c r="A2992" s="577" t="s">
        <v>256</v>
      </c>
      <c r="B2992" s="577" t="s">
        <v>399</v>
      </c>
      <c r="C2992" s="577" t="s">
        <v>400</v>
      </c>
      <c r="D2992" s="643" t="s">
        <v>256</v>
      </c>
      <c r="E2992" s="643">
        <v>23487.27</v>
      </c>
      <c r="F2992" s="644" t="s">
        <v>256</v>
      </c>
    </row>
    <row r="2993" spans="1:6" ht="14.25" customHeight="1">
      <c r="A2993" s="577" t="s">
        <v>256</v>
      </c>
      <c r="B2993" s="577" t="s">
        <v>401</v>
      </c>
      <c r="C2993" s="577" t="s">
        <v>402</v>
      </c>
      <c r="D2993" s="643" t="s">
        <v>256</v>
      </c>
      <c r="E2993" s="643">
        <v>199.6</v>
      </c>
      <c r="F2993" s="644" t="s">
        <v>256</v>
      </c>
    </row>
    <row r="2994" spans="1:6" ht="14.25" customHeight="1">
      <c r="A2994" s="575" t="s">
        <v>256</v>
      </c>
      <c r="B2994" s="575" t="s">
        <v>405</v>
      </c>
      <c r="C2994" s="575" t="s">
        <v>406</v>
      </c>
      <c r="D2994" s="641">
        <v>14000</v>
      </c>
      <c r="E2994" s="641">
        <v>9632.8</v>
      </c>
      <c r="F2994" s="642">
        <v>68.81</v>
      </c>
    </row>
    <row r="2995" spans="1:6" ht="14.25" customHeight="1">
      <c r="A2995" s="577" t="s">
        <v>256</v>
      </c>
      <c r="B2995" s="577" t="s">
        <v>407</v>
      </c>
      <c r="C2995" s="577" t="s">
        <v>408</v>
      </c>
      <c r="D2995" s="643" t="s">
        <v>256</v>
      </c>
      <c r="E2995" s="643">
        <v>5633.2</v>
      </c>
      <c r="F2995" s="644" t="s">
        <v>256</v>
      </c>
    </row>
    <row r="2996" spans="1:6" ht="14.25" customHeight="1">
      <c r="A2996" s="577" t="s">
        <v>256</v>
      </c>
      <c r="B2996" s="577" t="s">
        <v>409</v>
      </c>
      <c r="C2996" s="577" t="s">
        <v>410</v>
      </c>
      <c r="D2996" s="643" t="s">
        <v>256</v>
      </c>
      <c r="E2996" s="643">
        <v>3999.6</v>
      </c>
      <c r="F2996" s="644" t="s">
        <v>256</v>
      </c>
    </row>
    <row r="2997" spans="1:6" ht="14.25" customHeight="1">
      <c r="A2997" s="575" t="s">
        <v>256</v>
      </c>
      <c r="B2997" s="575" t="s">
        <v>415</v>
      </c>
      <c r="C2997" s="575" t="s">
        <v>416</v>
      </c>
      <c r="D2997" s="641">
        <v>55000</v>
      </c>
      <c r="E2997" s="641">
        <v>27045.25</v>
      </c>
      <c r="F2997" s="642">
        <v>49.17</v>
      </c>
    </row>
    <row r="2998" spans="1:6" ht="14.25" customHeight="1">
      <c r="A2998" s="577" t="s">
        <v>256</v>
      </c>
      <c r="B2998" s="577" t="s">
        <v>417</v>
      </c>
      <c r="C2998" s="577" t="s">
        <v>418</v>
      </c>
      <c r="D2998" s="643" t="s">
        <v>256</v>
      </c>
      <c r="E2998" s="643">
        <v>13806.05</v>
      </c>
      <c r="F2998" s="644" t="s">
        <v>256</v>
      </c>
    </row>
    <row r="2999" spans="1:6" ht="14.25" customHeight="1">
      <c r="A2999" s="577" t="s">
        <v>256</v>
      </c>
      <c r="B2999" s="577" t="s">
        <v>421</v>
      </c>
      <c r="C2999" s="577" t="s">
        <v>422</v>
      </c>
      <c r="D2999" s="643" t="s">
        <v>256</v>
      </c>
      <c r="E2999" s="643">
        <v>13239.2</v>
      </c>
      <c r="F2999" s="644" t="s">
        <v>256</v>
      </c>
    </row>
    <row r="3000" spans="1:6" ht="14.25" customHeight="1">
      <c r="A3000" s="577" t="s">
        <v>256</v>
      </c>
      <c r="B3000" s="577" t="s">
        <v>423</v>
      </c>
      <c r="C3000" s="577" t="s">
        <v>424</v>
      </c>
      <c r="D3000" s="643" t="s">
        <v>256</v>
      </c>
      <c r="E3000" s="643">
        <v>0</v>
      </c>
      <c r="F3000" s="644" t="s">
        <v>256</v>
      </c>
    </row>
    <row r="3001" spans="1:6" ht="14.25" customHeight="1">
      <c r="A3001" s="575" t="s">
        <v>256</v>
      </c>
      <c r="B3001" s="575" t="s">
        <v>429</v>
      </c>
      <c r="C3001" s="575" t="s">
        <v>430</v>
      </c>
      <c r="D3001" s="641">
        <v>156800</v>
      </c>
      <c r="E3001" s="641">
        <v>36508.14</v>
      </c>
      <c r="F3001" s="642">
        <v>23.28</v>
      </c>
    </row>
    <row r="3002" spans="1:6" ht="14.25" customHeight="1">
      <c r="A3002" s="577" t="s">
        <v>256</v>
      </c>
      <c r="B3002" s="577" t="s">
        <v>431</v>
      </c>
      <c r="C3002" s="577" t="s">
        <v>432</v>
      </c>
      <c r="D3002" s="643" t="s">
        <v>256</v>
      </c>
      <c r="E3002" s="643">
        <v>3116.17</v>
      </c>
      <c r="F3002" s="644" t="s">
        <v>256</v>
      </c>
    </row>
    <row r="3003" spans="1:6" ht="14.25" customHeight="1">
      <c r="A3003" s="577" t="s">
        <v>256</v>
      </c>
      <c r="B3003" s="577" t="s">
        <v>435</v>
      </c>
      <c r="C3003" s="577" t="s">
        <v>436</v>
      </c>
      <c r="D3003" s="643" t="s">
        <v>256</v>
      </c>
      <c r="E3003" s="643">
        <v>5032.74</v>
      </c>
      <c r="F3003" s="644" t="s">
        <v>256</v>
      </c>
    </row>
    <row r="3004" spans="1:6" ht="14.25" customHeight="1">
      <c r="A3004" s="577" t="s">
        <v>256</v>
      </c>
      <c r="B3004" s="577" t="s">
        <v>441</v>
      </c>
      <c r="C3004" s="577" t="s">
        <v>442</v>
      </c>
      <c r="D3004" s="643" t="s">
        <v>256</v>
      </c>
      <c r="E3004" s="643">
        <v>0</v>
      </c>
      <c r="F3004" s="644" t="s">
        <v>256</v>
      </c>
    </row>
    <row r="3005" spans="1:6" ht="14.25" customHeight="1">
      <c r="A3005" s="577" t="s">
        <v>256</v>
      </c>
      <c r="B3005" s="577" t="s">
        <v>443</v>
      </c>
      <c r="C3005" s="577" t="s">
        <v>444</v>
      </c>
      <c r="D3005" s="643" t="s">
        <v>256</v>
      </c>
      <c r="E3005" s="643">
        <v>19200</v>
      </c>
      <c r="F3005" s="644" t="s">
        <v>256</v>
      </c>
    </row>
    <row r="3006" spans="1:6" ht="14.25" customHeight="1">
      <c r="A3006" s="577" t="s">
        <v>256</v>
      </c>
      <c r="B3006" s="577" t="s">
        <v>445</v>
      </c>
      <c r="C3006" s="577" t="s">
        <v>446</v>
      </c>
      <c r="D3006" s="643" t="s">
        <v>256</v>
      </c>
      <c r="E3006" s="643">
        <v>9159.23</v>
      </c>
      <c r="F3006" s="644" t="s">
        <v>256</v>
      </c>
    </row>
    <row r="3007" spans="1:6" ht="14.25" customHeight="1">
      <c r="A3007" s="577" t="s">
        <v>256</v>
      </c>
      <c r="B3007" s="577" t="s">
        <v>447</v>
      </c>
      <c r="C3007" s="577" t="s">
        <v>448</v>
      </c>
      <c r="D3007" s="643" t="s">
        <v>256</v>
      </c>
      <c r="E3007" s="643">
        <v>0</v>
      </c>
      <c r="F3007" s="644" t="s">
        <v>256</v>
      </c>
    </row>
    <row r="3008" spans="1:6" ht="14.25" customHeight="1">
      <c r="A3008" s="575" t="s">
        <v>256</v>
      </c>
      <c r="B3008" s="575" t="s">
        <v>449</v>
      </c>
      <c r="C3008" s="575" t="s">
        <v>450</v>
      </c>
      <c r="D3008" s="641">
        <v>85000</v>
      </c>
      <c r="E3008" s="641">
        <v>0</v>
      </c>
      <c r="F3008" s="642">
        <v>0</v>
      </c>
    </row>
    <row r="3009" spans="1:6" ht="14.25" customHeight="1">
      <c r="A3009" s="577" t="s">
        <v>256</v>
      </c>
      <c r="B3009" s="577" t="s">
        <v>451</v>
      </c>
      <c r="C3009" s="577" t="s">
        <v>450</v>
      </c>
      <c r="D3009" s="643" t="s">
        <v>256</v>
      </c>
      <c r="E3009" s="643">
        <v>0</v>
      </c>
      <c r="F3009" s="644" t="s">
        <v>256</v>
      </c>
    </row>
    <row r="3010" spans="1:6" ht="14.25" customHeight="1">
      <c r="A3010" s="575" t="s">
        <v>256</v>
      </c>
      <c r="B3010" s="575" t="s">
        <v>452</v>
      </c>
      <c r="C3010" s="575" t="s">
        <v>453</v>
      </c>
      <c r="D3010" s="641">
        <v>39000</v>
      </c>
      <c r="E3010" s="641">
        <v>26695</v>
      </c>
      <c r="F3010" s="642">
        <v>68.45</v>
      </c>
    </row>
    <row r="3011" spans="1:6" ht="14.25" customHeight="1">
      <c r="A3011" s="577" t="s">
        <v>256</v>
      </c>
      <c r="B3011" s="577" t="s">
        <v>458</v>
      </c>
      <c r="C3011" s="577" t="s">
        <v>459</v>
      </c>
      <c r="D3011" s="643" t="s">
        <v>256</v>
      </c>
      <c r="E3011" s="643">
        <v>0</v>
      </c>
      <c r="F3011" s="644" t="s">
        <v>256</v>
      </c>
    </row>
    <row r="3012" spans="1:6" ht="14.25" customHeight="1">
      <c r="A3012" s="577" t="s">
        <v>256</v>
      </c>
      <c r="B3012" s="577" t="s">
        <v>461</v>
      </c>
      <c r="C3012" s="577" t="s">
        <v>462</v>
      </c>
      <c r="D3012" s="643" t="s">
        <v>256</v>
      </c>
      <c r="E3012" s="643">
        <v>0</v>
      </c>
      <c r="F3012" s="644" t="s">
        <v>256</v>
      </c>
    </row>
    <row r="3013" spans="1:6" ht="14.25" customHeight="1">
      <c r="A3013" s="577" t="s">
        <v>256</v>
      </c>
      <c r="B3013" s="577" t="s">
        <v>464</v>
      </c>
      <c r="C3013" s="577" t="s">
        <v>453</v>
      </c>
      <c r="D3013" s="643" t="s">
        <v>256</v>
      </c>
      <c r="E3013" s="643">
        <v>26695</v>
      </c>
      <c r="F3013" s="644" t="s">
        <v>256</v>
      </c>
    </row>
    <row r="3014" spans="1:6" ht="27.75" customHeight="1">
      <c r="A3014" s="575" t="s">
        <v>256</v>
      </c>
      <c r="B3014" s="575" t="s">
        <v>800</v>
      </c>
      <c r="C3014" s="579" t="s">
        <v>801</v>
      </c>
      <c r="D3014" s="641">
        <v>20000</v>
      </c>
      <c r="E3014" s="641">
        <v>4000</v>
      </c>
      <c r="F3014" s="642">
        <v>20</v>
      </c>
    </row>
    <row r="3015" spans="1:6" ht="14.25" customHeight="1">
      <c r="A3015" s="577" t="s">
        <v>256</v>
      </c>
      <c r="B3015" s="577" t="s">
        <v>802</v>
      </c>
      <c r="C3015" s="577" t="s">
        <v>801</v>
      </c>
      <c r="D3015" s="643" t="s">
        <v>256</v>
      </c>
      <c r="E3015" s="643">
        <v>4000</v>
      </c>
      <c r="F3015" s="644" t="s">
        <v>256</v>
      </c>
    </row>
    <row r="3016" spans="1:6" ht="14.25" customHeight="1">
      <c r="A3016" s="575" t="s">
        <v>256</v>
      </c>
      <c r="B3016" s="575" t="s">
        <v>509</v>
      </c>
      <c r="C3016" s="575" t="s">
        <v>347</v>
      </c>
      <c r="D3016" s="641">
        <v>102000</v>
      </c>
      <c r="E3016" s="641">
        <v>38457.13</v>
      </c>
      <c r="F3016" s="642">
        <v>37.7</v>
      </c>
    </row>
    <row r="3017" spans="1:6" ht="14.25" customHeight="1">
      <c r="A3017" s="577" t="s">
        <v>256</v>
      </c>
      <c r="B3017" s="577" t="s">
        <v>803</v>
      </c>
      <c r="C3017" s="577" t="s">
        <v>804</v>
      </c>
      <c r="D3017" s="643" t="s">
        <v>256</v>
      </c>
      <c r="E3017" s="643">
        <v>38457.13</v>
      </c>
      <c r="F3017" s="644" t="s">
        <v>256</v>
      </c>
    </row>
    <row r="3018" spans="1:6" ht="14.25" customHeight="1">
      <c r="A3018" s="575" t="s">
        <v>1136</v>
      </c>
      <c r="B3018" s="575" t="s">
        <v>1001</v>
      </c>
      <c r="C3018" s="575" t="s">
        <v>1276</v>
      </c>
      <c r="D3018" s="641">
        <v>756838</v>
      </c>
      <c r="E3018" s="641">
        <v>693479.25</v>
      </c>
      <c r="F3018" s="642">
        <v>91.63</v>
      </c>
    </row>
    <row r="3019" spans="1:6" ht="14.25" customHeight="1">
      <c r="A3019" s="575" t="s">
        <v>256</v>
      </c>
      <c r="B3019" s="679" t="s">
        <v>942</v>
      </c>
      <c r="C3019" s="680"/>
      <c r="D3019" s="641">
        <v>756838</v>
      </c>
      <c r="E3019" s="641">
        <v>693479.25</v>
      </c>
      <c r="F3019" s="642">
        <v>91.63</v>
      </c>
    </row>
    <row r="3020" spans="1:6" ht="14.25" customHeight="1">
      <c r="A3020" s="575" t="s">
        <v>256</v>
      </c>
      <c r="B3020" s="679" t="s">
        <v>943</v>
      </c>
      <c r="C3020" s="680"/>
      <c r="D3020" s="641">
        <v>756838</v>
      </c>
      <c r="E3020" s="641">
        <v>693479.25</v>
      </c>
      <c r="F3020" s="642">
        <v>91.63</v>
      </c>
    </row>
    <row r="3021" spans="1:6" ht="14.25" customHeight="1">
      <c r="A3021" s="575" t="s">
        <v>256</v>
      </c>
      <c r="B3021" s="575" t="s">
        <v>386</v>
      </c>
      <c r="C3021" s="575" t="s">
        <v>387</v>
      </c>
      <c r="D3021" s="641">
        <v>78975</v>
      </c>
      <c r="E3021" s="641">
        <v>43559.42</v>
      </c>
      <c r="F3021" s="642">
        <v>55.16</v>
      </c>
    </row>
    <row r="3022" spans="1:6" ht="14.25" customHeight="1">
      <c r="A3022" s="577" t="s">
        <v>256</v>
      </c>
      <c r="B3022" s="577" t="s">
        <v>388</v>
      </c>
      <c r="C3022" s="577" t="s">
        <v>389</v>
      </c>
      <c r="D3022" s="643" t="s">
        <v>256</v>
      </c>
      <c r="E3022" s="643">
        <v>43559.42</v>
      </c>
      <c r="F3022" s="644" t="s">
        <v>256</v>
      </c>
    </row>
    <row r="3023" spans="1:6" ht="14.25" customHeight="1">
      <c r="A3023" s="575" t="s">
        <v>256</v>
      </c>
      <c r="B3023" s="575" t="s">
        <v>395</v>
      </c>
      <c r="C3023" s="575" t="s">
        <v>396</v>
      </c>
      <c r="D3023" s="641">
        <v>13245</v>
      </c>
      <c r="E3023" s="641">
        <v>7265.69</v>
      </c>
      <c r="F3023" s="642">
        <v>54.86</v>
      </c>
    </row>
    <row r="3024" spans="1:6" ht="14.25" customHeight="1">
      <c r="A3024" s="577" t="s">
        <v>256</v>
      </c>
      <c r="B3024" s="577" t="s">
        <v>399</v>
      </c>
      <c r="C3024" s="577" t="s">
        <v>400</v>
      </c>
      <c r="D3024" s="643" t="s">
        <v>256</v>
      </c>
      <c r="E3024" s="643">
        <v>7070.69</v>
      </c>
      <c r="F3024" s="644" t="s">
        <v>256</v>
      </c>
    </row>
    <row r="3025" spans="1:6" ht="14.25" customHeight="1">
      <c r="A3025" s="577" t="s">
        <v>256</v>
      </c>
      <c r="B3025" s="577" t="s">
        <v>401</v>
      </c>
      <c r="C3025" s="577" t="s">
        <v>402</v>
      </c>
      <c r="D3025" s="643" t="s">
        <v>256</v>
      </c>
      <c r="E3025" s="643">
        <v>195</v>
      </c>
      <c r="F3025" s="644" t="s">
        <v>256</v>
      </c>
    </row>
    <row r="3026" spans="1:6" ht="14.25" customHeight="1">
      <c r="A3026" s="575" t="s">
        <v>256</v>
      </c>
      <c r="B3026" s="575" t="s">
        <v>405</v>
      </c>
      <c r="C3026" s="575" t="s">
        <v>406</v>
      </c>
      <c r="D3026" s="641">
        <v>1350</v>
      </c>
      <c r="E3026" s="641">
        <v>758.4</v>
      </c>
      <c r="F3026" s="642">
        <v>56.18</v>
      </c>
    </row>
    <row r="3027" spans="1:6" ht="14.25" customHeight="1">
      <c r="A3027" s="577" t="s">
        <v>256</v>
      </c>
      <c r="B3027" s="577" t="s">
        <v>409</v>
      </c>
      <c r="C3027" s="577" t="s">
        <v>410</v>
      </c>
      <c r="D3027" s="643" t="s">
        <v>256</v>
      </c>
      <c r="E3027" s="643">
        <v>758.4</v>
      </c>
      <c r="F3027" s="644" t="s">
        <v>256</v>
      </c>
    </row>
    <row r="3028" spans="1:6" ht="14.25" customHeight="1">
      <c r="A3028" s="575" t="s">
        <v>256</v>
      </c>
      <c r="B3028" s="575" t="s">
        <v>386</v>
      </c>
      <c r="C3028" s="575" t="s">
        <v>387</v>
      </c>
      <c r="D3028" s="641">
        <v>9239</v>
      </c>
      <c r="E3028" s="641">
        <v>9239</v>
      </c>
      <c r="F3028" s="642">
        <v>100</v>
      </c>
    </row>
    <row r="3029" spans="1:6" ht="14.25" customHeight="1">
      <c r="A3029" s="577" t="s">
        <v>256</v>
      </c>
      <c r="B3029" s="577" t="s">
        <v>388</v>
      </c>
      <c r="C3029" s="577" t="s">
        <v>389</v>
      </c>
      <c r="D3029" s="643" t="s">
        <v>256</v>
      </c>
      <c r="E3029" s="643">
        <v>9239</v>
      </c>
      <c r="F3029" s="644" t="s">
        <v>256</v>
      </c>
    </row>
    <row r="3030" spans="1:6" ht="14.25" customHeight="1">
      <c r="A3030" s="575" t="s">
        <v>256</v>
      </c>
      <c r="B3030" s="575" t="s">
        <v>395</v>
      </c>
      <c r="C3030" s="575" t="s">
        <v>396</v>
      </c>
      <c r="D3030" s="641">
        <v>1529</v>
      </c>
      <c r="E3030" s="641">
        <v>1527.74</v>
      </c>
      <c r="F3030" s="642">
        <v>99.92</v>
      </c>
    </row>
    <row r="3031" spans="1:6" ht="14.25" customHeight="1">
      <c r="A3031" s="577" t="s">
        <v>256</v>
      </c>
      <c r="B3031" s="577" t="s">
        <v>399</v>
      </c>
      <c r="C3031" s="577" t="s">
        <v>400</v>
      </c>
      <c r="D3031" s="643" t="s">
        <v>256</v>
      </c>
      <c r="E3031" s="643">
        <v>1524.52</v>
      </c>
      <c r="F3031" s="644" t="s">
        <v>256</v>
      </c>
    </row>
    <row r="3032" spans="1:6" ht="14.25" customHeight="1">
      <c r="A3032" s="577" t="s">
        <v>256</v>
      </c>
      <c r="B3032" s="577" t="s">
        <v>401</v>
      </c>
      <c r="C3032" s="577" t="s">
        <v>402</v>
      </c>
      <c r="D3032" s="643" t="s">
        <v>256</v>
      </c>
      <c r="E3032" s="643">
        <v>3.22</v>
      </c>
      <c r="F3032" s="644" t="s">
        <v>256</v>
      </c>
    </row>
    <row r="3033" spans="1:6" ht="14.25" customHeight="1">
      <c r="A3033" s="575" t="s">
        <v>256</v>
      </c>
      <c r="B3033" s="575" t="s">
        <v>405</v>
      </c>
      <c r="C3033" s="575" t="s">
        <v>406</v>
      </c>
      <c r="D3033" s="641">
        <v>45000</v>
      </c>
      <c r="E3033" s="641">
        <v>41071</v>
      </c>
      <c r="F3033" s="642">
        <v>91.27</v>
      </c>
    </row>
    <row r="3034" spans="1:6" ht="14.25" customHeight="1">
      <c r="A3034" s="577" t="s">
        <v>256</v>
      </c>
      <c r="B3034" s="577" t="s">
        <v>407</v>
      </c>
      <c r="C3034" s="577" t="s">
        <v>408</v>
      </c>
      <c r="D3034" s="643" t="s">
        <v>256</v>
      </c>
      <c r="E3034" s="643">
        <v>41071</v>
      </c>
      <c r="F3034" s="644" t="s">
        <v>256</v>
      </c>
    </row>
    <row r="3035" spans="1:6" ht="14.25" customHeight="1">
      <c r="A3035" s="575" t="s">
        <v>256</v>
      </c>
      <c r="B3035" s="575" t="s">
        <v>415</v>
      </c>
      <c r="C3035" s="575" t="s">
        <v>416</v>
      </c>
      <c r="D3035" s="641">
        <v>24500</v>
      </c>
      <c r="E3035" s="641">
        <v>19771.02</v>
      </c>
      <c r="F3035" s="642">
        <v>80.7</v>
      </c>
    </row>
    <row r="3036" spans="1:6" ht="14.25" customHeight="1">
      <c r="A3036" s="577" t="s">
        <v>256</v>
      </c>
      <c r="B3036" s="577" t="s">
        <v>421</v>
      </c>
      <c r="C3036" s="577" t="s">
        <v>422</v>
      </c>
      <c r="D3036" s="643" t="s">
        <v>256</v>
      </c>
      <c r="E3036" s="643">
        <v>19771.02</v>
      </c>
      <c r="F3036" s="644" t="s">
        <v>256</v>
      </c>
    </row>
    <row r="3037" spans="1:6" ht="14.25" customHeight="1">
      <c r="A3037" s="575" t="s">
        <v>256</v>
      </c>
      <c r="B3037" s="575" t="s">
        <v>429</v>
      </c>
      <c r="C3037" s="575" t="s">
        <v>430</v>
      </c>
      <c r="D3037" s="641">
        <v>498000</v>
      </c>
      <c r="E3037" s="641">
        <v>490239.39</v>
      </c>
      <c r="F3037" s="642">
        <v>98.44</v>
      </c>
    </row>
    <row r="3038" spans="1:6" ht="14.25" customHeight="1">
      <c r="A3038" s="577" t="s">
        <v>256</v>
      </c>
      <c r="B3038" s="577" t="s">
        <v>431</v>
      </c>
      <c r="C3038" s="577" t="s">
        <v>432</v>
      </c>
      <c r="D3038" s="643" t="s">
        <v>256</v>
      </c>
      <c r="E3038" s="643">
        <v>9453.39</v>
      </c>
      <c r="F3038" s="644" t="s">
        <v>256</v>
      </c>
    </row>
    <row r="3039" spans="1:6" ht="14.25" customHeight="1">
      <c r="A3039" s="577" t="s">
        <v>256</v>
      </c>
      <c r="B3039" s="577" t="s">
        <v>435</v>
      </c>
      <c r="C3039" s="577" t="s">
        <v>436</v>
      </c>
      <c r="D3039" s="643" t="s">
        <v>256</v>
      </c>
      <c r="E3039" s="643">
        <v>83630</v>
      </c>
      <c r="F3039" s="644" t="s">
        <v>256</v>
      </c>
    </row>
    <row r="3040" spans="1:6" ht="14.25" customHeight="1">
      <c r="A3040" s="577" t="s">
        <v>256</v>
      </c>
      <c r="B3040" s="577" t="s">
        <v>439</v>
      </c>
      <c r="C3040" s="577" t="s">
        <v>440</v>
      </c>
      <c r="D3040" s="643" t="s">
        <v>256</v>
      </c>
      <c r="E3040" s="643">
        <v>15000</v>
      </c>
      <c r="F3040" s="644" t="s">
        <v>256</v>
      </c>
    </row>
    <row r="3041" spans="1:6" ht="14.25" customHeight="1">
      <c r="A3041" s="577" t="s">
        <v>256</v>
      </c>
      <c r="B3041" s="577" t="s">
        <v>443</v>
      </c>
      <c r="C3041" s="577" t="s">
        <v>444</v>
      </c>
      <c r="D3041" s="643" t="s">
        <v>256</v>
      </c>
      <c r="E3041" s="643">
        <v>329256</v>
      </c>
      <c r="F3041" s="644" t="s">
        <v>256</v>
      </c>
    </row>
    <row r="3042" spans="1:6" ht="14.25" customHeight="1">
      <c r="A3042" s="577" t="s">
        <v>256</v>
      </c>
      <c r="B3042" s="577" t="s">
        <v>447</v>
      </c>
      <c r="C3042" s="577" t="s">
        <v>448</v>
      </c>
      <c r="D3042" s="643" t="s">
        <v>256</v>
      </c>
      <c r="E3042" s="643">
        <v>52900</v>
      </c>
      <c r="F3042" s="644" t="s">
        <v>256</v>
      </c>
    </row>
    <row r="3043" spans="1:6" ht="14.25" customHeight="1">
      <c r="A3043" s="575" t="s">
        <v>256</v>
      </c>
      <c r="B3043" s="575" t="s">
        <v>449</v>
      </c>
      <c r="C3043" s="575" t="s">
        <v>450</v>
      </c>
      <c r="D3043" s="641">
        <v>10000</v>
      </c>
      <c r="E3043" s="641">
        <v>8947.59</v>
      </c>
      <c r="F3043" s="642">
        <v>89.48</v>
      </c>
    </row>
    <row r="3044" spans="1:6" ht="14.25" customHeight="1">
      <c r="A3044" s="577" t="s">
        <v>256</v>
      </c>
      <c r="B3044" s="577" t="s">
        <v>451</v>
      </c>
      <c r="C3044" s="577" t="s">
        <v>450</v>
      </c>
      <c r="D3044" s="643" t="s">
        <v>256</v>
      </c>
      <c r="E3044" s="643">
        <v>8947.59</v>
      </c>
      <c r="F3044" s="644" t="s">
        <v>256</v>
      </c>
    </row>
    <row r="3045" spans="1:6" ht="14.25" customHeight="1">
      <c r="A3045" s="575" t="s">
        <v>256</v>
      </c>
      <c r="B3045" s="575" t="s">
        <v>452</v>
      </c>
      <c r="C3045" s="575" t="s">
        <v>453</v>
      </c>
      <c r="D3045" s="641">
        <v>75000</v>
      </c>
      <c r="E3045" s="641">
        <v>71100</v>
      </c>
      <c r="F3045" s="642">
        <v>94.8</v>
      </c>
    </row>
    <row r="3046" spans="1:6" ht="14.25" customHeight="1">
      <c r="A3046" s="577" t="s">
        <v>256</v>
      </c>
      <c r="B3046" s="577" t="s">
        <v>464</v>
      </c>
      <c r="C3046" s="577" t="s">
        <v>453</v>
      </c>
      <c r="D3046" s="643" t="s">
        <v>256</v>
      </c>
      <c r="E3046" s="643">
        <v>71100</v>
      </c>
      <c r="F3046" s="644" t="s">
        <v>256</v>
      </c>
    </row>
    <row r="3047" spans="1:6" ht="14.25" customHeight="1">
      <c r="A3047" s="575" t="s">
        <v>1136</v>
      </c>
      <c r="B3047" s="575" t="s">
        <v>979</v>
      </c>
      <c r="C3047" s="575" t="s">
        <v>1140</v>
      </c>
      <c r="D3047" s="641">
        <v>80300</v>
      </c>
      <c r="E3047" s="641">
        <v>78781.06</v>
      </c>
      <c r="F3047" s="642">
        <v>98.11</v>
      </c>
    </row>
    <row r="3048" spans="1:6" ht="14.25" customHeight="1">
      <c r="A3048" s="575" t="s">
        <v>256</v>
      </c>
      <c r="B3048" s="679" t="s">
        <v>949</v>
      </c>
      <c r="C3048" s="680"/>
      <c r="D3048" s="641">
        <v>80300</v>
      </c>
      <c r="E3048" s="641">
        <v>78781.06</v>
      </c>
      <c r="F3048" s="642">
        <v>98.11</v>
      </c>
    </row>
    <row r="3049" spans="1:6" ht="14.25" customHeight="1">
      <c r="A3049" s="575" t="s">
        <v>256</v>
      </c>
      <c r="B3049" s="679" t="s">
        <v>1089</v>
      </c>
      <c r="C3049" s="680"/>
      <c r="D3049" s="641">
        <v>80300</v>
      </c>
      <c r="E3049" s="641">
        <v>78781.06</v>
      </c>
      <c r="F3049" s="642">
        <v>98.11</v>
      </c>
    </row>
    <row r="3050" spans="1:6" ht="14.25" customHeight="1">
      <c r="A3050" s="575" t="s">
        <v>256</v>
      </c>
      <c r="B3050" s="575" t="s">
        <v>386</v>
      </c>
      <c r="C3050" s="575" t="s">
        <v>387</v>
      </c>
      <c r="D3050" s="641">
        <v>50000</v>
      </c>
      <c r="E3050" s="641">
        <v>49773.67</v>
      </c>
      <c r="F3050" s="642">
        <v>99.55</v>
      </c>
    </row>
    <row r="3051" spans="1:6" ht="14.25" customHeight="1">
      <c r="A3051" s="577" t="s">
        <v>256</v>
      </c>
      <c r="B3051" s="577" t="s">
        <v>388</v>
      </c>
      <c r="C3051" s="577" t="s">
        <v>389</v>
      </c>
      <c r="D3051" s="643" t="s">
        <v>256</v>
      </c>
      <c r="E3051" s="643">
        <v>49773.67</v>
      </c>
      <c r="F3051" s="644" t="s">
        <v>256</v>
      </c>
    </row>
    <row r="3052" spans="1:6" ht="14.25" customHeight="1">
      <c r="A3052" s="575" t="s">
        <v>256</v>
      </c>
      <c r="B3052" s="575" t="s">
        <v>395</v>
      </c>
      <c r="C3052" s="575" t="s">
        <v>396</v>
      </c>
      <c r="D3052" s="641">
        <v>8300</v>
      </c>
      <c r="E3052" s="641">
        <v>8280.85</v>
      </c>
      <c r="F3052" s="642">
        <v>99.77</v>
      </c>
    </row>
    <row r="3053" spans="1:6" ht="14.25" customHeight="1">
      <c r="A3053" s="577" t="s">
        <v>256</v>
      </c>
      <c r="B3053" s="577" t="s">
        <v>399</v>
      </c>
      <c r="C3053" s="577" t="s">
        <v>400</v>
      </c>
      <c r="D3053" s="643" t="s">
        <v>256</v>
      </c>
      <c r="E3053" s="643">
        <v>8080.85</v>
      </c>
      <c r="F3053" s="644" t="s">
        <v>256</v>
      </c>
    </row>
    <row r="3054" spans="1:6" ht="14.25" customHeight="1">
      <c r="A3054" s="577" t="s">
        <v>256</v>
      </c>
      <c r="B3054" s="577" t="s">
        <v>401</v>
      </c>
      <c r="C3054" s="577" t="s">
        <v>402</v>
      </c>
      <c r="D3054" s="643" t="s">
        <v>256</v>
      </c>
      <c r="E3054" s="643">
        <v>200</v>
      </c>
      <c r="F3054" s="644" t="s">
        <v>256</v>
      </c>
    </row>
    <row r="3055" spans="1:6" ht="14.25" customHeight="1">
      <c r="A3055" s="575" t="s">
        <v>256</v>
      </c>
      <c r="B3055" s="575" t="s">
        <v>405</v>
      </c>
      <c r="C3055" s="575" t="s">
        <v>406</v>
      </c>
      <c r="D3055" s="641">
        <v>13000</v>
      </c>
      <c r="E3055" s="641">
        <v>12133.44</v>
      </c>
      <c r="F3055" s="642">
        <v>93.33</v>
      </c>
    </row>
    <row r="3056" spans="1:6" ht="14.25" customHeight="1">
      <c r="A3056" s="577" t="s">
        <v>256</v>
      </c>
      <c r="B3056" s="577" t="s">
        <v>409</v>
      </c>
      <c r="C3056" s="577" t="s">
        <v>410</v>
      </c>
      <c r="D3056" s="643" t="s">
        <v>256</v>
      </c>
      <c r="E3056" s="643">
        <v>12133.44</v>
      </c>
      <c r="F3056" s="644" t="s">
        <v>256</v>
      </c>
    </row>
    <row r="3057" spans="1:6" ht="14.25" customHeight="1">
      <c r="A3057" s="575" t="s">
        <v>256</v>
      </c>
      <c r="B3057" s="575" t="s">
        <v>415</v>
      </c>
      <c r="C3057" s="575" t="s">
        <v>416</v>
      </c>
      <c r="D3057" s="641">
        <v>7000</v>
      </c>
      <c r="E3057" s="641">
        <v>6805.18</v>
      </c>
      <c r="F3057" s="642">
        <v>97.22</v>
      </c>
    </row>
    <row r="3058" spans="1:6" ht="14.25" customHeight="1">
      <c r="A3058" s="577" t="s">
        <v>256</v>
      </c>
      <c r="B3058" s="577" t="s">
        <v>421</v>
      </c>
      <c r="C3058" s="577" t="s">
        <v>422</v>
      </c>
      <c r="D3058" s="643" t="s">
        <v>256</v>
      </c>
      <c r="E3058" s="643">
        <v>6805.18</v>
      </c>
      <c r="F3058" s="644" t="s">
        <v>256</v>
      </c>
    </row>
    <row r="3059" spans="1:6" ht="14.25" customHeight="1">
      <c r="A3059" s="575" t="s">
        <v>256</v>
      </c>
      <c r="B3059" s="575" t="s">
        <v>429</v>
      </c>
      <c r="C3059" s="575" t="s">
        <v>430</v>
      </c>
      <c r="D3059" s="641">
        <v>2000</v>
      </c>
      <c r="E3059" s="641">
        <v>1787.92</v>
      </c>
      <c r="F3059" s="642">
        <v>89.4</v>
      </c>
    </row>
    <row r="3060" spans="1:6" ht="14.25" customHeight="1">
      <c r="A3060" s="577" t="s">
        <v>256</v>
      </c>
      <c r="B3060" s="577" t="s">
        <v>431</v>
      </c>
      <c r="C3060" s="577" t="s">
        <v>432</v>
      </c>
      <c r="D3060" s="643" t="s">
        <v>256</v>
      </c>
      <c r="E3060" s="643">
        <v>879.19</v>
      </c>
      <c r="F3060" s="644" t="s">
        <v>256</v>
      </c>
    </row>
    <row r="3061" spans="1:6" ht="14.25" customHeight="1">
      <c r="A3061" s="577" t="s">
        <v>256</v>
      </c>
      <c r="B3061" s="577" t="s">
        <v>437</v>
      </c>
      <c r="C3061" s="577" t="s">
        <v>438</v>
      </c>
      <c r="D3061" s="643" t="s">
        <v>256</v>
      </c>
      <c r="E3061" s="643">
        <v>908.73</v>
      </c>
      <c r="F3061" s="644" t="s">
        <v>256</v>
      </c>
    </row>
    <row r="3062" spans="1:6" ht="14.25" customHeight="1">
      <c r="A3062" s="577"/>
      <c r="B3062" s="577"/>
      <c r="C3062" s="577"/>
      <c r="D3062" s="643"/>
      <c r="E3062" s="643"/>
      <c r="F3062" s="644"/>
    </row>
    <row r="3063" spans="1:6" ht="14.25" customHeight="1">
      <c r="A3063" s="578" t="s">
        <v>256</v>
      </c>
      <c r="B3063" s="683" t="s">
        <v>1277</v>
      </c>
      <c r="C3063" s="684"/>
      <c r="D3063" s="645">
        <v>1532574</v>
      </c>
      <c r="E3063" s="645">
        <v>1452151.6</v>
      </c>
      <c r="F3063" s="646">
        <v>94.75</v>
      </c>
    </row>
    <row r="3064" spans="1:6" ht="14.25" customHeight="1">
      <c r="A3064" s="575" t="s">
        <v>256</v>
      </c>
      <c r="B3064" s="679" t="s">
        <v>1492</v>
      </c>
      <c r="C3064" s="680"/>
      <c r="D3064" s="641">
        <v>1532574</v>
      </c>
      <c r="E3064" s="641">
        <v>1452151.6</v>
      </c>
      <c r="F3064" s="642">
        <v>94.75</v>
      </c>
    </row>
    <row r="3065" spans="1:6" ht="14.25" customHeight="1">
      <c r="A3065" s="647" t="s">
        <v>256</v>
      </c>
      <c r="B3065" s="677" t="s">
        <v>942</v>
      </c>
      <c r="C3065" s="678"/>
      <c r="D3065" s="648">
        <v>1154618</v>
      </c>
      <c r="E3065" s="648">
        <v>1089126.98</v>
      </c>
      <c r="F3065" s="649">
        <v>94.33</v>
      </c>
    </row>
    <row r="3066" spans="1:6" ht="14.25" customHeight="1">
      <c r="A3066" s="647" t="s">
        <v>256</v>
      </c>
      <c r="B3066" s="677" t="s">
        <v>943</v>
      </c>
      <c r="C3066" s="678"/>
      <c r="D3066" s="648">
        <v>1154618</v>
      </c>
      <c r="E3066" s="648">
        <v>1089126.98</v>
      </c>
      <c r="F3066" s="649">
        <v>94.33</v>
      </c>
    </row>
    <row r="3067" spans="1:6" ht="14.25" customHeight="1">
      <c r="A3067" s="647" t="s">
        <v>256</v>
      </c>
      <c r="B3067" s="677" t="s">
        <v>1069</v>
      </c>
      <c r="C3067" s="678"/>
      <c r="D3067" s="648">
        <v>200</v>
      </c>
      <c r="E3067" s="648">
        <v>0</v>
      </c>
      <c r="F3067" s="649">
        <v>0</v>
      </c>
    </row>
    <row r="3068" spans="1:6" ht="14.25" customHeight="1">
      <c r="A3068" s="647" t="s">
        <v>256</v>
      </c>
      <c r="B3068" s="677" t="s">
        <v>1070</v>
      </c>
      <c r="C3068" s="678"/>
      <c r="D3068" s="648">
        <v>200</v>
      </c>
      <c r="E3068" s="648">
        <v>0</v>
      </c>
      <c r="F3068" s="649">
        <v>0</v>
      </c>
    </row>
    <row r="3069" spans="1:6" ht="14.25" customHeight="1">
      <c r="A3069" s="647" t="s">
        <v>256</v>
      </c>
      <c r="B3069" s="677" t="s">
        <v>944</v>
      </c>
      <c r="C3069" s="678"/>
      <c r="D3069" s="648">
        <v>202800</v>
      </c>
      <c r="E3069" s="648">
        <v>198920.81</v>
      </c>
      <c r="F3069" s="649">
        <v>98.09</v>
      </c>
    </row>
    <row r="3070" spans="1:6" ht="14.25" customHeight="1">
      <c r="A3070" s="647" t="s">
        <v>256</v>
      </c>
      <c r="B3070" s="677" t="s">
        <v>1072</v>
      </c>
      <c r="C3070" s="678"/>
      <c r="D3070" s="648">
        <v>202800</v>
      </c>
      <c r="E3070" s="648">
        <v>198920.81</v>
      </c>
      <c r="F3070" s="649">
        <v>98.09</v>
      </c>
    </row>
    <row r="3071" spans="1:6" ht="14.25" customHeight="1">
      <c r="A3071" s="647" t="s">
        <v>256</v>
      </c>
      <c r="B3071" s="677" t="s">
        <v>949</v>
      </c>
      <c r="C3071" s="678"/>
      <c r="D3071" s="648">
        <v>133956</v>
      </c>
      <c r="E3071" s="648">
        <v>132955.1</v>
      </c>
      <c r="F3071" s="649">
        <v>99.25</v>
      </c>
    </row>
    <row r="3072" spans="1:6" ht="14.25" customHeight="1">
      <c r="A3072" s="647" t="s">
        <v>256</v>
      </c>
      <c r="B3072" s="677" t="s">
        <v>1089</v>
      </c>
      <c r="C3072" s="678"/>
      <c r="D3072" s="648">
        <v>92000</v>
      </c>
      <c r="E3072" s="648">
        <v>92000</v>
      </c>
      <c r="F3072" s="649">
        <v>100</v>
      </c>
    </row>
    <row r="3073" spans="1:6" ht="14.25" customHeight="1">
      <c r="A3073" s="647" t="s">
        <v>256</v>
      </c>
      <c r="B3073" s="677" t="s">
        <v>1090</v>
      </c>
      <c r="C3073" s="678"/>
      <c r="D3073" s="648">
        <v>22000</v>
      </c>
      <c r="E3073" s="648">
        <v>22000</v>
      </c>
      <c r="F3073" s="649">
        <v>100</v>
      </c>
    </row>
    <row r="3074" spans="1:6" ht="14.25" customHeight="1">
      <c r="A3074" s="647" t="s">
        <v>256</v>
      </c>
      <c r="B3074" s="677" t="s">
        <v>1074</v>
      </c>
      <c r="C3074" s="678"/>
      <c r="D3074" s="648">
        <v>16500</v>
      </c>
      <c r="E3074" s="648">
        <v>15500</v>
      </c>
      <c r="F3074" s="649">
        <v>93.94</v>
      </c>
    </row>
    <row r="3075" spans="1:6" ht="14.25" customHeight="1">
      <c r="A3075" s="647" t="s">
        <v>256</v>
      </c>
      <c r="B3075" s="677" t="s">
        <v>1226</v>
      </c>
      <c r="C3075" s="678"/>
      <c r="D3075" s="648">
        <v>3456</v>
      </c>
      <c r="E3075" s="648">
        <v>3455.1</v>
      </c>
      <c r="F3075" s="649">
        <v>99.97</v>
      </c>
    </row>
    <row r="3076" spans="1:6" ht="14.25" customHeight="1">
      <c r="A3076" s="647" t="s">
        <v>256</v>
      </c>
      <c r="B3076" s="677" t="s">
        <v>1075</v>
      </c>
      <c r="C3076" s="678"/>
      <c r="D3076" s="648">
        <v>41000</v>
      </c>
      <c r="E3076" s="648">
        <v>31148.71</v>
      </c>
      <c r="F3076" s="649">
        <v>75.97</v>
      </c>
    </row>
    <row r="3077" spans="1:6" ht="14.25" customHeight="1">
      <c r="A3077" s="647" t="s">
        <v>256</v>
      </c>
      <c r="B3077" s="677" t="s">
        <v>1216</v>
      </c>
      <c r="C3077" s="678"/>
      <c r="D3077" s="648">
        <v>41000</v>
      </c>
      <c r="E3077" s="648">
        <v>31148.71</v>
      </c>
      <c r="F3077" s="649">
        <v>75.97</v>
      </c>
    </row>
    <row r="3078" spans="1:6" ht="14.25" customHeight="1">
      <c r="A3078" s="575" t="s">
        <v>256</v>
      </c>
      <c r="B3078" s="575" t="s">
        <v>1134</v>
      </c>
      <c r="C3078" s="575" t="s">
        <v>1135</v>
      </c>
      <c r="D3078" s="641">
        <v>1532574</v>
      </c>
      <c r="E3078" s="641">
        <v>1452151.6</v>
      </c>
      <c r="F3078" s="642">
        <v>94.75</v>
      </c>
    </row>
    <row r="3079" spans="1:6" ht="14.25" customHeight="1">
      <c r="A3079" s="575" t="s">
        <v>1136</v>
      </c>
      <c r="B3079" s="575" t="s">
        <v>963</v>
      </c>
      <c r="C3079" s="575" t="s">
        <v>1278</v>
      </c>
      <c r="D3079" s="641">
        <v>1156131</v>
      </c>
      <c r="E3079" s="641">
        <v>1116199.4</v>
      </c>
      <c r="F3079" s="642">
        <v>96.55</v>
      </c>
    </row>
    <row r="3080" spans="1:6" ht="14.25" customHeight="1">
      <c r="A3080" s="575" t="s">
        <v>256</v>
      </c>
      <c r="B3080" s="679" t="s">
        <v>942</v>
      </c>
      <c r="C3080" s="680"/>
      <c r="D3080" s="641">
        <v>1065018</v>
      </c>
      <c r="E3080" s="641">
        <v>999526.98</v>
      </c>
      <c r="F3080" s="642">
        <v>93.85</v>
      </c>
    </row>
    <row r="3081" spans="1:6" ht="14.25" customHeight="1">
      <c r="A3081" s="575" t="s">
        <v>256</v>
      </c>
      <c r="B3081" s="679" t="s">
        <v>943</v>
      </c>
      <c r="C3081" s="680"/>
      <c r="D3081" s="641">
        <v>1065018</v>
      </c>
      <c r="E3081" s="641">
        <v>999526.98</v>
      </c>
      <c r="F3081" s="642">
        <v>93.85</v>
      </c>
    </row>
    <row r="3082" spans="1:6" ht="14.25" customHeight="1">
      <c r="A3082" s="575" t="s">
        <v>256</v>
      </c>
      <c r="B3082" s="575" t="s">
        <v>386</v>
      </c>
      <c r="C3082" s="575" t="s">
        <v>387</v>
      </c>
      <c r="D3082" s="641">
        <v>720000</v>
      </c>
      <c r="E3082" s="641">
        <v>667249.13</v>
      </c>
      <c r="F3082" s="642">
        <v>92.67</v>
      </c>
    </row>
    <row r="3083" spans="1:6" ht="14.25" customHeight="1">
      <c r="A3083" s="577" t="s">
        <v>256</v>
      </c>
      <c r="B3083" s="577" t="s">
        <v>388</v>
      </c>
      <c r="C3083" s="577" t="s">
        <v>389</v>
      </c>
      <c r="D3083" s="643" t="s">
        <v>256</v>
      </c>
      <c r="E3083" s="643">
        <v>667249.13</v>
      </c>
      <c r="F3083" s="644" t="s">
        <v>256</v>
      </c>
    </row>
    <row r="3084" spans="1:6" ht="14.25" customHeight="1">
      <c r="A3084" s="575" t="s">
        <v>256</v>
      </c>
      <c r="B3084" s="575" t="s">
        <v>392</v>
      </c>
      <c r="C3084" s="575" t="s">
        <v>393</v>
      </c>
      <c r="D3084" s="641">
        <v>14400</v>
      </c>
      <c r="E3084" s="641">
        <v>13800</v>
      </c>
      <c r="F3084" s="642">
        <v>95.83</v>
      </c>
    </row>
    <row r="3085" spans="1:6" ht="14.25" customHeight="1">
      <c r="A3085" s="577" t="s">
        <v>256</v>
      </c>
      <c r="B3085" s="577" t="s">
        <v>394</v>
      </c>
      <c r="C3085" s="577" t="s">
        <v>393</v>
      </c>
      <c r="D3085" s="643" t="s">
        <v>256</v>
      </c>
      <c r="E3085" s="643">
        <v>13800</v>
      </c>
      <c r="F3085" s="644" t="s">
        <v>256</v>
      </c>
    </row>
    <row r="3086" spans="1:6" ht="14.25" customHeight="1">
      <c r="A3086" s="575" t="s">
        <v>256</v>
      </c>
      <c r="B3086" s="575" t="s">
        <v>395</v>
      </c>
      <c r="C3086" s="575" t="s">
        <v>396</v>
      </c>
      <c r="D3086" s="641">
        <v>120000</v>
      </c>
      <c r="E3086" s="641">
        <v>110451.73</v>
      </c>
      <c r="F3086" s="642">
        <v>92.04</v>
      </c>
    </row>
    <row r="3087" spans="1:6" ht="14.25" customHeight="1">
      <c r="A3087" s="577" t="s">
        <v>256</v>
      </c>
      <c r="B3087" s="577" t="s">
        <v>399</v>
      </c>
      <c r="C3087" s="577" t="s">
        <v>400</v>
      </c>
      <c r="D3087" s="643" t="s">
        <v>256</v>
      </c>
      <c r="E3087" s="643">
        <v>109588.13</v>
      </c>
      <c r="F3087" s="644" t="s">
        <v>256</v>
      </c>
    </row>
    <row r="3088" spans="1:6" ht="14.25" customHeight="1">
      <c r="A3088" s="577" t="s">
        <v>256</v>
      </c>
      <c r="B3088" s="577" t="s">
        <v>401</v>
      </c>
      <c r="C3088" s="577" t="s">
        <v>402</v>
      </c>
      <c r="D3088" s="643" t="s">
        <v>256</v>
      </c>
      <c r="E3088" s="643">
        <v>863.6</v>
      </c>
      <c r="F3088" s="644" t="s">
        <v>256</v>
      </c>
    </row>
    <row r="3089" spans="1:6" ht="14.25" customHeight="1">
      <c r="A3089" s="575" t="s">
        <v>256</v>
      </c>
      <c r="B3089" s="575" t="s">
        <v>405</v>
      </c>
      <c r="C3089" s="575" t="s">
        <v>406</v>
      </c>
      <c r="D3089" s="641">
        <v>70400</v>
      </c>
      <c r="E3089" s="641">
        <v>68880</v>
      </c>
      <c r="F3089" s="642">
        <v>97.84</v>
      </c>
    </row>
    <row r="3090" spans="1:6" ht="14.25" customHeight="1">
      <c r="A3090" s="577" t="s">
        <v>256</v>
      </c>
      <c r="B3090" s="577" t="s">
        <v>409</v>
      </c>
      <c r="C3090" s="577" t="s">
        <v>410</v>
      </c>
      <c r="D3090" s="643" t="s">
        <v>256</v>
      </c>
      <c r="E3090" s="643">
        <v>68880</v>
      </c>
      <c r="F3090" s="644" t="s">
        <v>256</v>
      </c>
    </row>
    <row r="3091" spans="1:6" ht="14.25" customHeight="1">
      <c r="A3091" s="575" t="s">
        <v>256</v>
      </c>
      <c r="B3091" s="575" t="s">
        <v>415</v>
      </c>
      <c r="C3091" s="575" t="s">
        <v>416</v>
      </c>
      <c r="D3091" s="641">
        <v>78000</v>
      </c>
      <c r="E3091" s="641">
        <v>76946.16</v>
      </c>
      <c r="F3091" s="642">
        <v>98.65</v>
      </c>
    </row>
    <row r="3092" spans="1:6" ht="14.25" customHeight="1">
      <c r="A3092" s="577" t="s">
        <v>256</v>
      </c>
      <c r="B3092" s="577" t="s">
        <v>417</v>
      </c>
      <c r="C3092" s="577" t="s">
        <v>418</v>
      </c>
      <c r="D3092" s="643" t="s">
        <v>256</v>
      </c>
      <c r="E3092" s="643">
        <v>12000</v>
      </c>
      <c r="F3092" s="644" t="s">
        <v>256</v>
      </c>
    </row>
    <row r="3093" spans="1:6" ht="14.25" customHeight="1">
      <c r="A3093" s="577" t="s">
        <v>256</v>
      </c>
      <c r="B3093" s="577" t="s">
        <v>421</v>
      </c>
      <c r="C3093" s="577" t="s">
        <v>422</v>
      </c>
      <c r="D3093" s="643" t="s">
        <v>256</v>
      </c>
      <c r="E3093" s="643">
        <v>64946.16</v>
      </c>
      <c r="F3093" s="644" t="s">
        <v>256</v>
      </c>
    </row>
    <row r="3094" spans="1:6" ht="14.25" customHeight="1">
      <c r="A3094" s="575" t="s">
        <v>256</v>
      </c>
      <c r="B3094" s="575" t="s">
        <v>429</v>
      </c>
      <c r="C3094" s="575" t="s">
        <v>430</v>
      </c>
      <c r="D3094" s="641">
        <v>53124</v>
      </c>
      <c r="E3094" s="641">
        <v>53106.09</v>
      </c>
      <c r="F3094" s="642">
        <v>99.97</v>
      </c>
    </row>
    <row r="3095" spans="1:6" ht="14.25" customHeight="1">
      <c r="A3095" s="577" t="s">
        <v>256</v>
      </c>
      <c r="B3095" s="577" t="s">
        <v>431</v>
      </c>
      <c r="C3095" s="577" t="s">
        <v>432</v>
      </c>
      <c r="D3095" s="643" t="s">
        <v>256</v>
      </c>
      <c r="E3095" s="643">
        <v>10648</v>
      </c>
      <c r="F3095" s="644" t="s">
        <v>256</v>
      </c>
    </row>
    <row r="3096" spans="1:6" ht="14.25" customHeight="1">
      <c r="A3096" s="577" t="s">
        <v>256</v>
      </c>
      <c r="B3096" s="577" t="s">
        <v>437</v>
      </c>
      <c r="C3096" s="577" t="s">
        <v>438</v>
      </c>
      <c r="D3096" s="643" t="s">
        <v>256</v>
      </c>
      <c r="E3096" s="643">
        <v>4982.77</v>
      </c>
      <c r="F3096" s="644" t="s">
        <v>256</v>
      </c>
    </row>
    <row r="3097" spans="1:6" ht="14.25" customHeight="1">
      <c r="A3097" s="577" t="s">
        <v>256</v>
      </c>
      <c r="B3097" s="577" t="s">
        <v>443</v>
      </c>
      <c r="C3097" s="577" t="s">
        <v>444</v>
      </c>
      <c r="D3097" s="643" t="s">
        <v>256</v>
      </c>
      <c r="E3097" s="643">
        <v>4999.32</v>
      </c>
      <c r="F3097" s="644" t="s">
        <v>256</v>
      </c>
    </row>
    <row r="3098" spans="1:6" ht="14.25" customHeight="1">
      <c r="A3098" s="577" t="s">
        <v>256</v>
      </c>
      <c r="B3098" s="577" t="s">
        <v>445</v>
      </c>
      <c r="C3098" s="577" t="s">
        <v>446</v>
      </c>
      <c r="D3098" s="643" t="s">
        <v>256</v>
      </c>
      <c r="E3098" s="643">
        <v>26826</v>
      </c>
      <c r="F3098" s="644" t="s">
        <v>256</v>
      </c>
    </row>
    <row r="3099" spans="1:6" ht="14.25" customHeight="1">
      <c r="A3099" s="577" t="s">
        <v>256</v>
      </c>
      <c r="B3099" s="577" t="s">
        <v>447</v>
      </c>
      <c r="C3099" s="577" t="s">
        <v>448</v>
      </c>
      <c r="D3099" s="643" t="s">
        <v>256</v>
      </c>
      <c r="E3099" s="643">
        <v>5650</v>
      </c>
      <c r="F3099" s="644" t="s">
        <v>256</v>
      </c>
    </row>
    <row r="3100" spans="1:6" ht="14.25" customHeight="1">
      <c r="A3100" s="575" t="s">
        <v>256</v>
      </c>
      <c r="B3100" s="575" t="s">
        <v>452</v>
      </c>
      <c r="C3100" s="575" t="s">
        <v>453</v>
      </c>
      <c r="D3100" s="641">
        <v>9094</v>
      </c>
      <c r="E3100" s="641">
        <v>9093.87</v>
      </c>
      <c r="F3100" s="642">
        <v>100</v>
      </c>
    </row>
    <row r="3101" spans="1:6" ht="14.25" customHeight="1">
      <c r="A3101" s="577" t="s">
        <v>256</v>
      </c>
      <c r="B3101" s="577" t="s">
        <v>456</v>
      </c>
      <c r="C3101" s="577" t="s">
        <v>457</v>
      </c>
      <c r="D3101" s="643" t="s">
        <v>256</v>
      </c>
      <c r="E3101" s="643">
        <v>9093.87</v>
      </c>
      <c r="F3101" s="644" t="s">
        <v>256</v>
      </c>
    </row>
    <row r="3102" spans="1:6" ht="14.25" customHeight="1">
      <c r="A3102" s="575" t="s">
        <v>256</v>
      </c>
      <c r="B3102" s="679" t="s">
        <v>1069</v>
      </c>
      <c r="C3102" s="680"/>
      <c r="D3102" s="641">
        <v>200</v>
      </c>
      <c r="E3102" s="641">
        <v>0</v>
      </c>
      <c r="F3102" s="642">
        <v>0</v>
      </c>
    </row>
    <row r="3103" spans="1:6" ht="14.25" customHeight="1">
      <c r="A3103" s="575" t="s">
        <v>256</v>
      </c>
      <c r="B3103" s="679" t="s">
        <v>1070</v>
      </c>
      <c r="C3103" s="680"/>
      <c r="D3103" s="641">
        <v>200</v>
      </c>
      <c r="E3103" s="641">
        <v>0</v>
      </c>
      <c r="F3103" s="642">
        <v>0</v>
      </c>
    </row>
    <row r="3104" spans="1:6" ht="14.25" customHeight="1">
      <c r="A3104" s="575" t="s">
        <v>256</v>
      </c>
      <c r="B3104" s="575" t="s">
        <v>415</v>
      </c>
      <c r="C3104" s="575" t="s">
        <v>416</v>
      </c>
      <c r="D3104" s="641">
        <v>200</v>
      </c>
      <c r="E3104" s="641">
        <v>0</v>
      </c>
      <c r="F3104" s="642">
        <v>0</v>
      </c>
    </row>
    <row r="3105" spans="1:6" ht="14.25" customHeight="1">
      <c r="A3105" s="577" t="s">
        <v>256</v>
      </c>
      <c r="B3105" s="577" t="s">
        <v>417</v>
      </c>
      <c r="C3105" s="577" t="s">
        <v>418</v>
      </c>
      <c r="D3105" s="643" t="s">
        <v>256</v>
      </c>
      <c r="E3105" s="643">
        <v>0</v>
      </c>
      <c r="F3105" s="644" t="s">
        <v>256</v>
      </c>
    </row>
    <row r="3106" spans="1:6" ht="14.25" customHeight="1">
      <c r="A3106" s="575" t="s">
        <v>256</v>
      </c>
      <c r="B3106" s="679" t="s">
        <v>944</v>
      </c>
      <c r="C3106" s="680"/>
      <c r="D3106" s="641">
        <v>64900</v>
      </c>
      <c r="E3106" s="641">
        <v>90660.32</v>
      </c>
      <c r="F3106" s="642">
        <v>139.69</v>
      </c>
    </row>
    <row r="3107" spans="1:6" ht="14.25" customHeight="1">
      <c r="A3107" s="575" t="s">
        <v>256</v>
      </c>
      <c r="B3107" s="679" t="s">
        <v>1072</v>
      </c>
      <c r="C3107" s="680"/>
      <c r="D3107" s="641">
        <v>64900</v>
      </c>
      <c r="E3107" s="641">
        <v>90660.32</v>
      </c>
      <c r="F3107" s="642">
        <v>139.69</v>
      </c>
    </row>
    <row r="3108" spans="1:6" ht="14.25" customHeight="1">
      <c r="A3108" s="575" t="s">
        <v>256</v>
      </c>
      <c r="B3108" s="575" t="s">
        <v>405</v>
      </c>
      <c r="C3108" s="575" t="s">
        <v>406</v>
      </c>
      <c r="D3108" s="641">
        <v>6400</v>
      </c>
      <c r="E3108" s="641">
        <v>6544</v>
      </c>
      <c r="F3108" s="642">
        <v>102.25</v>
      </c>
    </row>
    <row r="3109" spans="1:6" ht="14.25" customHeight="1">
      <c r="A3109" s="577" t="s">
        <v>256</v>
      </c>
      <c r="B3109" s="577" t="s">
        <v>407</v>
      </c>
      <c r="C3109" s="577" t="s">
        <v>408</v>
      </c>
      <c r="D3109" s="643" t="s">
        <v>256</v>
      </c>
      <c r="E3109" s="643">
        <v>1744</v>
      </c>
      <c r="F3109" s="644" t="s">
        <v>256</v>
      </c>
    </row>
    <row r="3110" spans="1:6" ht="14.25" customHeight="1">
      <c r="A3110" s="577" t="s">
        <v>256</v>
      </c>
      <c r="B3110" s="577" t="s">
        <v>411</v>
      </c>
      <c r="C3110" s="577" t="s">
        <v>412</v>
      </c>
      <c r="D3110" s="643" t="s">
        <v>256</v>
      </c>
      <c r="E3110" s="643">
        <v>4800</v>
      </c>
      <c r="F3110" s="644" t="s">
        <v>256</v>
      </c>
    </row>
    <row r="3111" spans="1:6" ht="14.25" customHeight="1">
      <c r="A3111" s="575" t="s">
        <v>256</v>
      </c>
      <c r="B3111" s="575" t="s">
        <v>415</v>
      </c>
      <c r="C3111" s="575" t="s">
        <v>416</v>
      </c>
      <c r="D3111" s="641">
        <v>15100</v>
      </c>
      <c r="E3111" s="641">
        <v>15014.76</v>
      </c>
      <c r="F3111" s="642">
        <v>99.44</v>
      </c>
    </row>
    <row r="3112" spans="1:6" ht="14.25" customHeight="1">
      <c r="A3112" s="577" t="s">
        <v>256</v>
      </c>
      <c r="B3112" s="577" t="s">
        <v>417</v>
      </c>
      <c r="C3112" s="577" t="s">
        <v>418</v>
      </c>
      <c r="D3112" s="643" t="s">
        <v>256</v>
      </c>
      <c r="E3112" s="643">
        <v>10138.06</v>
      </c>
      <c r="F3112" s="644" t="s">
        <v>256</v>
      </c>
    </row>
    <row r="3113" spans="1:6" ht="14.25" customHeight="1">
      <c r="A3113" s="577" t="s">
        <v>256</v>
      </c>
      <c r="B3113" s="577" t="s">
        <v>421</v>
      </c>
      <c r="C3113" s="577" t="s">
        <v>422</v>
      </c>
      <c r="D3113" s="643" t="s">
        <v>256</v>
      </c>
      <c r="E3113" s="643">
        <v>151.95</v>
      </c>
      <c r="F3113" s="644" t="s">
        <v>256</v>
      </c>
    </row>
    <row r="3114" spans="1:6" ht="14.25" customHeight="1">
      <c r="A3114" s="577" t="s">
        <v>256</v>
      </c>
      <c r="B3114" s="577" t="s">
        <v>423</v>
      </c>
      <c r="C3114" s="577" t="s">
        <v>424</v>
      </c>
      <c r="D3114" s="643" t="s">
        <v>256</v>
      </c>
      <c r="E3114" s="643">
        <v>4723.75</v>
      </c>
      <c r="F3114" s="644" t="s">
        <v>256</v>
      </c>
    </row>
    <row r="3115" spans="1:6" ht="14.25" customHeight="1">
      <c r="A3115" s="577" t="s">
        <v>256</v>
      </c>
      <c r="B3115" s="577" t="s">
        <v>425</v>
      </c>
      <c r="C3115" s="577" t="s">
        <v>426</v>
      </c>
      <c r="D3115" s="643" t="s">
        <v>256</v>
      </c>
      <c r="E3115" s="643">
        <v>1</v>
      </c>
      <c r="F3115" s="644" t="s">
        <v>256</v>
      </c>
    </row>
    <row r="3116" spans="1:6" ht="14.25" customHeight="1">
      <c r="A3116" s="577" t="s">
        <v>256</v>
      </c>
      <c r="B3116" s="577" t="s">
        <v>427</v>
      </c>
      <c r="C3116" s="577" t="s">
        <v>428</v>
      </c>
      <c r="D3116" s="643" t="s">
        <v>256</v>
      </c>
      <c r="E3116" s="643">
        <v>0</v>
      </c>
      <c r="F3116" s="644" t="s">
        <v>256</v>
      </c>
    </row>
    <row r="3117" spans="1:6" ht="14.25" customHeight="1">
      <c r="A3117" s="575" t="s">
        <v>256</v>
      </c>
      <c r="B3117" s="575" t="s">
        <v>429</v>
      </c>
      <c r="C3117" s="575" t="s">
        <v>430</v>
      </c>
      <c r="D3117" s="641">
        <v>38950</v>
      </c>
      <c r="E3117" s="641">
        <v>66428.62</v>
      </c>
      <c r="F3117" s="642">
        <v>170.55</v>
      </c>
    </row>
    <row r="3118" spans="1:6" ht="14.25" customHeight="1">
      <c r="A3118" s="577" t="s">
        <v>256</v>
      </c>
      <c r="B3118" s="577" t="s">
        <v>431</v>
      </c>
      <c r="C3118" s="577" t="s">
        <v>432</v>
      </c>
      <c r="D3118" s="643" t="s">
        <v>256</v>
      </c>
      <c r="E3118" s="643">
        <v>4475.91</v>
      </c>
      <c r="F3118" s="644" t="s">
        <v>256</v>
      </c>
    </row>
    <row r="3119" spans="1:6" ht="14.25" customHeight="1">
      <c r="A3119" s="577" t="s">
        <v>256</v>
      </c>
      <c r="B3119" s="577" t="s">
        <v>433</v>
      </c>
      <c r="C3119" s="577" t="s">
        <v>434</v>
      </c>
      <c r="D3119" s="643" t="s">
        <v>256</v>
      </c>
      <c r="E3119" s="643">
        <v>13031.09</v>
      </c>
      <c r="F3119" s="644" t="s">
        <v>256</v>
      </c>
    </row>
    <row r="3120" spans="1:6" ht="14.25" customHeight="1">
      <c r="A3120" s="577" t="s">
        <v>256</v>
      </c>
      <c r="B3120" s="577" t="s">
        <v>437</v>
      </c>
      <c r="C3120" s="577" t="s">
        <v>438</v>
      </c>
      <c r="D3120" s="643" t="s">
        <v>256</v>
      </c>
      <c r="E3120" s="643">
        <v>204.26</v>
      </c>
      <c r="F3120" s="644" t="s">
        <v>256</v>
      </c>
    </row>
    <row r="3121" spans="1:6" ht="14.25" customHeight="1">
      <c r="A3121" s="577" t="s">
        <v>256</v>
      </c>
      <c r="B3121" s="577" t="s">
        <v>441</v>
      </c>
      <c r="C3121" s="577" t="s">
        <v>442</v>
      </c>
      <c r="D3121" s="643" t="s">
        <v>256</v>
      </c>
      <c r="E3121" s="643">
        <v>0</v>
      </c>
      <c r="F3121" s="644" t="s">
        <v>256</v>
      </c>
    </row>
    <row r="3122" spans="1:6" ht="14.25" customHeight="1">
      <c r="A3122" s="577" t="s">
        <v>256</v>
      </c>
      <c r="B3122" s="577" t="s">
        <v>443</v>
      </c>
      <c r="C3122" s="577" t="s">
        <v>444</v>
      </c>
      <c r="D3122" s="643" t="s">
        <v>256</v>
      </c>
      <c r="E3122" s="643">
        <v>30835.73</v>
      </c>
      <c r="F3122" s="644" t="s">
        <v>256</v>
      </c>
    </row>
    <row r="3123" spans="1:6" ht="14.25" customHeight="1">
      <c r="A3123" s="577" t="s">
        <v>256</v>
      </c>
      <c r="B3123" s="577" t="s">
        <v>445</v>
      </c>
      <c r="C3123" s="577" t="s">
        <v>446</v>
      </c>
      <c r="D3123" s="643" t="s">
        <v>256</v>
      </c>
      <c r="E3123" s="643">
        <v>12923.63</v>
      </c>
      <c r="F3123" s="644" t="s">
        <v>256</v>
      </c>
    </row>
    <row r="3124" spans="1:6" ht="14.25" customHeight="1">
      <c r="A3124" s="577" t="s">
        <v>256</v>
      </c>
      <c r="B3124" s="577" t="s">
        <v>447</v>
      </c>
      <c r="C3124" s="577" t="s">
        <v>448</v>
      </c>
      <c r="D3124" s="643" t="s">
        <v>256</v>
      </c>
      <c r="E3124" s="643">
        <v>4958</v>
      </c>
      <c r="F3124" s="644" t="s">
        <v>256</v>
      </c>
    </row>
    <row r="3125" spans="1:6" ht="14.25" customHeight="1">
      <c r="A3125" s="575" t="s">
        <v>256</v>
      </c>
      <c r="B3125" s="575" t="s">
        <v>452</v>
      </c>
      <c r="C3125" s="575" t="s">
        <v>453</v>
      </c>
      <c r="D3125" s="641">
        <v>3550</v>
      </c>
      <c r="E3125" s="641">
        <v>1502.5</v>
      </c>
      <c r="F3125" s="642">
        <v>42.32</v>
      </c>
    </row>
    <row r="3126" spans="1:6" ht="14.25" customHeight="1">
      <c r="A3126" s="577" t="s">
        <v>256</v>
      </c>
      <c r="B3126" s="577" t="s">
        <v>460</v>
      </c>
      <c r="C3126" s="577" t="s">
        <v>113</v>
      </c>
      <c r="D3126" s="643" t="s">
        <v>256</v>
      </c>
      <c r="E3126" s="643">
        <v>450</v>
      </c>
      <c r="F3126" s="644" t="s">
        <v>256</v>
      </c>
    </row>
    <row r="3127" spans="1:6" ht="14.25" customHeight="1">
      <c r="A3127" s="577" t="s">
        <v>256</v>
      </c>
      <c r="B3127" s="577" t="s">
        <v>461</v>
      </c>
      <c r="C3127" s="577" t="s">
        <v>462</v>
      </c>
      <c r="D3127" s="643" t="s">
        <v>256</v>
      </c>
      <c r="E3127" s="643">
        <v>1052.5</v>
      </c>
      <c r="F3127" s="644" t="s">
        <v>256</v>
      </c>
    </row>
    <row r="3128" spans="1:6" ht="14.25" customHeight="1">
      <c r="A3128" s="577" t="s">
        <v>256</v>
      </c>
      <c r="B3128" s="577" t="s">
        <v>464</v>
      </c>
      <c r="C3128" s="577" t="s">
        <v>453</v>
      </c>
      <c r="D3128" s="643" t="s">
        <v>256</v>
      </c>
      <c r="E3128" s="643">
        <v>0</v>
      </c>
      <c r="F3128" s="644" t="s">
        <v>256</v>
      </c>
    </row>
    <row r="3129" spans="1:6" ht="14.25" customHeight="1">
      <c r="A3129" s="575" t="s">
        <v>256</v>
      </c>
      <c r="B3129" s="575" t="s">
        <v>471</v>
      </c>
      <c r="C3129" s="575" t="s">
        <v>472</v>
      </c>
      <c r="D3129" s="641">
        <v>900</v>
      </c>
      <c r="E3129" s="641">
        <v>1170.44</v>
      </c>
      <c r="F3129" s="642">
        <v>130.05</v>
      </c>
    </row>
    <row r="3130" spans="1:6" ht="14.25" customHeight="1">
      <c r="A3130" s="577" t="s">
        <v>256</v>
      </c>
      <c r="B3130" s="577" t="s">
        <v>473</v>
      </c>
      <c r="C3130" s="577" t="s">
        <v>474</v>
      </c>
      <c r="D3130" s="643" t="s">
        <v>256</v>
      </c>
      <c r="E3130" s="643">
        <v>1140</v>
      </c>
      <c r="F3130" s="644" t="s">
        <v>256</v>
      </c>
    </row>
    <row r="3131" spans="1:6" ht="14.25" customHeight="1">
      <c r="A3131" s="577" t="s">
        <v>256</v>
      </c>
      <c r="B3131" s="577" t="s">
        <v>476</v>
      </c>
      <c r="C3131" s="577" t="s">
        <v>477</v>
      </c>
      <c r="D3131" s="643" t="s">
        <v>256</v>
      </c>
      <c r="E3131" s="643">
        <v>30.44</v>
      </c>
      <c r="F3131" s="644" t="s">
        <v>256</v>
      </c>
    </row>
    <row r="3132" spans="1:6" ht="14.25" customHeight="1">
      <c r="A3132" s="575" t="s">
        <v>256</v>
      </c>
      <c r="B3132" s="679" t="s">
        <v>949</v>
      </c>
      <c r="C3132" s="680"/>
      <c r="D3132" s="641">
        <v>3456</v>
      </c>
      <c r="E3132" s="641">
        <v>3455.1</v>
      </c>
      <c r="F3132" s="642">
        <v>99.97</v>
      </c>
    </row>
    <row r="3133" spans="1:6" ht="14.25" customHeight="1">
      <c r="A3133" s="575" t="s">
        <v>256</v>
      </c>
      <c r="B3133" s="679" t="s">
        <v>1226</v>
      </c>
      <c r="C3133" s="680"/>
      <c r="D3133" s="641">
        <v>3456</v>
      </c>
      <c r="E3133" s="641">
        <v>3455.1</v>
      </c>
      <c r="F3133" s="642">
        <v>99.97</v>
      </c>
    </row>
    <row r="3134" spans="1:6" ht="14.25" customHeight="1">
      <c r="A3134" s="575" t="s">
        <v>256</v>
      </c>
      <c r="B3134" s="575" t="s">
        <v>449</v>
      </c>
      <c r="C3134" s="575" t="s">
        <v>450</v>
      </c>
      <c r="D3134" s="641">
        <v>3456</v>
      </c>
      <c r="E3134" s="641">
        <v>3455.1</v>
      </c>
      <c r="F3134" s="642">
        <v>99.97</v>
      </c>
    </row>
    <row r="3135" spans="1:6" ht="14.25" customHeight="1">
      <c r="A3135" s="577" t="s">
        <v>256</v>
      </c>
      <c r="B3135" s="577" t="s">
        <v>451</v>
      </c>
      <c r="C3135" s="577" t="s">
        <v>450</v>
      </c>
      <c r="D3135" s="643" t="s">
        <v>256</v>
      </c>
      <c r="E3135" s="643">
        <v>3455.1</v>
      </c>
      <c r="F3135" s="644" t="s">
        <v>256</v>
      </c>
    </row>
    <row r="3136" spans="1:6" ht="14.25" customHeight="1">
      <c r="A3136" s="575" t="s">
        <v>256</v>
      </c>
      <c r="B3136" s="679" t="s">
        <v>1075</v>
      </c>
      <c r="C3136" s="680"/>
      <c r="D3136" s="641">
        <v>22557</v>
      </c>
      <c r="E3136" s="641">
        <v>22557</v>
      </c>
      <c r="F3136" s="642">
        <v>100</v>
      </c>
    </row>
    <row r="3137" spans="1:6" ht="14.25" customHeight="1">
      <c r="A3137" s="575" t="s">
        <v>256</v>
      </c>
      <c r="B3137" s="679" t="s">
        <v>1216</v>
      </c>
      <c r="C3137" s="680"/>
      <c r="D3137" s="641">
        <v>22557</v>
      </c>
      <c r="E3137" s="641">
        <v>22557</v>
      </c>
      <c r="F3137" s="642">
        <v>100</v>
      </c>
    </row>
    <row r="3138" spans="1:6" ht="14.25" customHeight="1">
      <c r="A3138" s="575" t="s">
        <v>256</v>
      </c>
      <c r="B3138" s="575" t="s">
        <v>429</v>
      </c>
      <c r="C3138" s="575" t="s">
        <v>430</v>
      </c>
      <c r="D3138" s="641">
        <v>22557</v>
      </c>
      <c r="E3138" s="641">
        <v>22557</v>
      </c>
      <c r="F3138" s="642">
        <v>100</v>
      </c>
    </row>
    <row r="3139" spans="1:6" ht="14.25" customHeight="1">
      <c r="A3139" s="577" t="s">
        <v>256</v>
      </c>
      <c r="B3139" s="577" t="s">
        <v>433</v>
      </c>
      <c r="C3139" s="577" t="s">
        <v>434</v>
      </c>
      <c r="D3139" s="643" t="s">
        <v>256</v>
      </c>
      <c r="E3139" s="643">
        <v>22557</v>
      </c>
      <c r="F3139" s="644" t="s">
        <v>256</v>
      </c>
    </row>
    <row r="3140" spans="1:6" ht="14.25" customHeight="1">
      <c r="A3140" s="575" t="s">
        <v>1136</v>
      </c>
      <c r="B3140" s="575" t="s">
        <v>965</v>
      </c>
      <c r="C3140" s="575" t="s">
        <v>1279</v>
      </c>
      <c r="D3140" s="641">
        <v>162000</v>
      </c>
      <c r="E3140" s="641">
        <v>147641.11</v>
      </c>
      <c r="F3140" s="642">
        <v>91.14</v>
      </c>
    </row>
    <row r="3141" spans="1:6" ht="14.25" customHeight="1">
      <c r="A3141" s="575" t="s">
        <v>256</v>
      </c>
      <c r="B3141" s="679" t="s">
        <v>942</v>
      </c>
      <c r="C3141" s="680"/>
      <c r="D3141" s="641">
        <v>9600</v>
      </c>
      <c r="E3141" s="641">
        <v>9600</v>
      </c>
      <c r="F3141" s="642">
        <v>100</v>
      </c>
    </row>
    <row r="3142" spans="1:6" ht="14.25" customHeight="1">
      <c r="A3142" s="575" t="s">
        <v>256</v>
      </c>
      <c r="B3142" s="679" t="s">
        <v>943</v>
      </c>
      <c r="C3142" s="680"/>
      <c r="D3142" s="641">
        <v>9600</v>
      </c>
      <c r="E3142" s="641">
        <v>9600</v>
      </c>
      <c r="F3142" s="642">
        <v>100</v>
      </c>
    </row>
    <row r="3143" spans="1:6" ht="14.25" customHeight="1">
      <c r="A3143" s="575" t="s">
        <v>256</v>
      </c>
      <c r="B3143" s="575" t="s">
        <v>415</v>
      </c>
      <c r="C3143" s="575" t="s">
        <v>416</v>
      </c>
      <c r="D3143" s="641">
        <v>1000</v>
      </c>
      <c r="E3143" s="641">
        <v>1000</v>
      </c>
      <c r="F3143" s="642">
        <v>100</v>
      </c>
    </row>
    <row r="3144" spans="1:6" ht="14.25" customHeight="1">
      <c r="A3144" s="577" t="s">
        <v>256</v>
      </c>
      <c r="B3144" s="577" t="s">
        <v>417</v>
      </c>
      <c r="C3144" s="577" t="s">
        <v>418</v>
      </c>
      <c r="D3144" s="643" t="s">
        <v>256</v>
      </c>
      <c r="E3144" s="643">
        <v>1000</v>
      </c>
      <c r="F3144" s="644" t="s">
        <v>256</v>
      </c>
    </row>
    <row r="3145" spans="1:6" ht="14.25" customHeight="1">
      <c r="A3145" s="575" t="s">
        <v>256</v>
      </c>
      <c r="B3145" s="575" t="s">
        <v>429</v>
      </c>
      <c r="C3145" s="575" t="s">
        <v>430</v>
      </c>
      <c r="D3145" s="641">
        <v>7600</v>
      </c>
      <c r="E3145" s="641">
        <v>7600</v>
      </c>
      <c r="F3145" s="642">
        <v>100</v>
      </c>
    </row>
    <row r="3146" spans="1:6" ht="14.25" customHeight="1">
      <c r="A3146" s="577" t="s">
        <v>256</v>
      </c>
      <c r="B3146" s="577" t="s">
        <v>431</v>
      </c>
      <c r="C3146" s="577" t="s">
        <v>432</v>
      </c>
      <c r="D3146" s="643" t="s">
        <v>256</v>
      </c>
      <c r="E3146" s="643">
        <v>1000</v>
      </c>
      <c r="F3146" s="644" t="s">
        <v>256</v>
      </c>
    </row>
    <row r="3147" spans="1:6" ht="14.25" customHeight="1">
      <c r="A3147" s="577" t="s">
        <v>256</v>
      </c>
      <c r="B3147" s="577" t="s">
        <v>443</v>
      </c>
      <c r="C3147" s="577" t="s">
        <v>444</v>
      </c>
      <c r="D3147" s="643" t="s">
        <v>256</v>
      </c>
      <c r="E3147" s="643">
        <v>3500</v>
      </c>
      <c r="F3147" s="644" t="s">
        <v>256</v>
      </c>
    </row>
    <row r="3148" spans="1:6" ht="14.25" customHeight="1">
      <c r="A3148" s="577" t="s">
        <v>256</v>
      </c>
      <c r="B3148" s="577" t="s">
        <v>447</v>
      </c>
      <c r="C3148" s="577" t="s">
        <v>448</v>
      </c>
      <c r="D3148" s="643" t="s">
        <v>256</v>
      </c>
      <c r="E3148" s="643">
        <v>3100</v>
      </c>
      <c r="F3148" s="644" t="s">
        <v>256</v>
      </c>
    </row>
    <row r="3149" spans="1:6" ht="14.25" customHeight="1">
      <c r="A3149" s="575" t="s">
        <v>256</v>
      </c>
      <c r="B3149" s="575" t="s">
        <v>452</v>
      </c>
      <c r="C3149" s="575" t="s">
        <v>453</v>
      </c>
      <c r="D3149" s="641">
        <v>1000</v>
      </c>
      <c r="E3149" s="641">
        <v>1000</v>
      </c>
      <c r="F3149" s="642">
        <v>100</v>
      </c>
    </row>
    <row r="3150" spans="1:6" ht="14.25" customHeight="1">
      <c r="A3150" s="577" t="s">
        <v>256</v>
      </c>
      <c r="B3150" s="577" t="s">
        <v>464</v>
      </c>
      <c r="C3150" s="577" t="s">
        <v>453</v>
      </c>
      <c r="D3150" s="643" t="s">
        <v>256</v>
      </c>
      <c r="E3150" s="643">
        <v>1000</v>
      </c>
      <c r="F3150" s="644" t="s">
        <v>256</v>
      </c>
    </row>
    <row r="3151" spans="1:6" ht="14.25" customHeight="1">
      <c r="A3151" s="575" t="s">
        <v>256</v>
      </c>
      <c r="B3151" s="679" t="s">
        <v>944</v>
      </c>
      <c r="C3151" s="680"/>
      <c r="D3151" s="641">
        <v>106900</v>
      </c>
      <c r="E3151" s="641">
        <v>93541.11</v>
      </c>
      <c r="F3151" s="642">
        <v>87.5</v>
      </c>
    </row>
    <row r="3152" spans="1:6" ht="14.25" customHeight="1">
      <c r="A3152" s="575" t="s">
        <v>256</v>
      </c>
      <c r="B3152" s="679" t="s">
        <v>1072</v>
      </c>
      <c r="C3152" s="680"/>
      <c r="D3152" s="641">
        <v>106900</v>
      </c>
      <c r="E3152" s="641">
        <v>93541.11</v>
      </c>
      <c r="F3152" s="642">
        <v>87.5</v>
      </c>
    </row>
    <row r="3153" spans="1:6" ht="14.25" customHeight="1">
      <c r="A3153" s="575" t="s">
        <v>256</v>
      </c>
      <c r="B3153" s="575" t="s">
        <v>405</v>
      </c>
      <c r="C3153" s="575" t="s">
        <v>406</v>
      </c>
      <c r="D3153" s="641">
        <v>5000</v>
      </c>
      <c r="E3153" s="641">
        <v>5148.41</v>
      </c>
      <c r="F3153" s="642">
        <v>102.97</v>
      </c>
    </row>
    <row r="3154" spans="1:6" ht="14.25" customHeight="1">
      <c r="A3154" s="577" t="s">
        <v>256</v>
      </c>
      <c r="B3154" s="577" t="s">
        <v>407</v>
      </c>
      <c r="C3154" s="577" t="s">
        <v>408</v>
      </c>
      <c r="D3154" s="643" t="s">
        <v>256</v>
      </c>
      <c r="E3154" s="643">
        <v>5148.41</v>
      </c>
      <c r="F3154" s="644" t="s">
        <v>256</v>
      </c>
    </row>
    <row r="3155" spans="1:6" ht="14.25" customHeight="1">
      <c r="A3155" s="575" t="s">
        <v>256</v>
      </c>
      <c r="B3155" s="575" t="s">
        <v>415</v>
      </c>
      <c r="C3155" s="575" t="s">
        <v>416</v>
      </c>
      <c r="D3155" s="641">
        <v>7967</v>
      </c>
      <c r="E3155" s="641">
        <v>5986.71</v>
      </c>
      <c r="F3155" s="642">
        <v>75.14</v>
      </c>
    </row>
    <row r="3156" spans="1:6" ht="14.25" customHeight="1">
      <c r="A3156" s="577" t="s">
        <v>256</v>
      </c>
      <c r="B3156" s="577" t="s">
        <v>417</v>
      </c>
      <c r="C3156" s="577" t="s">
        <v>418</v>
      </c>
      <c r="D3156" s="643" t="s">
        <v>256</v>
      </c>
      <c r="E3156" s="643">
        <v>5986.71</v>
      </c>
      <c r="F3156" s="644" t="s">
        <v>256</v>
      </c>
    </row>
    <row r="3157" spans="1:6" ht="14.25" customHeight="1">
      <c r="A3157" s="575" t="s">
        <v>256</v>
      </c>
      <c r="B3157" s="575" t="s">
        <v>429</v>
      </c>
      <c r="C3157" s="575" t="s">
        <v>430</v>
      </c>
      <c r="D3157" s="641">
        <v>60534</v>
      </c>
      <c r="E3157" s="641">
        <v>52148.57</v>
      </c>
      <c r="F3157" s="642">
        <v>86.15</v>
      </c>
    </row>
    <row r="3158" spans="1:6" ht="14.25" customHeight="1">
      <c r="A3158" s="577" t="s">
        <v>256</v>
      </c>
      <c r="B3158" s="577" t="s">
        <v>431</v>
      </c>
      <c r="C3158" s="577" t="s">
        <v>432</v>
      </c>
      <c r="D3158" s="643" t="s">
        <v>256</v>
      </c>
      <c r="E3158" s="643">
        <v>3048.92</v>
      </c>
      <c r="F3158" s="644" t="s">
        <v>256</v>
      </c>
    </row>
    <row r="3159" spans="1:6" ht="14.25" customHeight="1">
      <c r="A3159" s="577" t="s">
        <v>256</v>
      </c>
      <c r="B3159" s="577" t="s">
        <v>435</v>
      </c>
      <c r="C3159" s="577" t="s">
        <v>436</v>
      </c>
      <c r="D3159" s="643" t="s">
        <v>256</v>
      </c>
      <c r="E3159" s="643">
        <v>0</v>
      </c>
      <c r="F3159" s="644" t="s">
        <v>256</v>
      </c>
    </row>
    <row r="3160" spans="1:6" ht="14.25" customHeight="1">
      <c r="A3160" s="577" t="s">
        <v>256</v>
      </c>
      <c r="B3160" s="577" t="s">
        <v>439</v>
      </c>
      <c r="C3160" s="577" t="s">
        <v>440</v>
      </c>
      <c r="D3160" s="643" t="s">
        <v>256</v>
      </c>
      <c r="E3160" s="643">
        <v>3761.88</v>
      </c>
      <c r="F3160" s="644" t="s">
        <v>256</v>
      </c>
    </row>
    <row r="3161" spans="1:6" ht="14.25" customHeight="1">
      <c r="A3161" s="577" t="s">
        <v>256</v>
      </c>
      <c r="B3161" s="577" t="s">
        <v>443</v>
      </c>
      <c r="C3161" s="577" t="s">
        <v>444</v>
      </c>
      <c r="D3161" s="643" t="s">
        <v>256</v>
      </c>
      <c r="E3161" s="643">
        <v>33673.02</v>
      </c>
      <c r="F3161" s="644" t="s">
        <v>256</v>
      </c>
    </row>
    <row r="3162" spans="1:6" ht="14.25" customHeight="1">
      <c r="A3162" s="577" t="s">
        <v>256</v>
      </c>
      <c r="B3162" s="577" t="s">
        <v>447</v>
      </c>
      <c r="C3162" s="577" t="s">
        <v>448</v>
      </c>
      <c r="D3162" s="643" t="s">
        <v>256</v>
      </c>
      <c r="E3162" s="643">
        <v>11664.75</v>
      </c>
      <c r="F3162" s="644" t="s">
        <v>256</v>
      </c>
    </row>
    <row r="3163" spans="1:6" ht="14.25" customHeight="1">
      <c r="A3163" s="575" t="s">
        <v>256</v>
      </c>
      <c r="B3163" s="575" t="s">
        <v>449</v>
      </c>
      <c r="C3163" s="575" t="s">
        <v>450</v>
      </c>
      <c r="D3163" s="641">
        <v>17499</v>
      </c>
      <c r="E3163" s="641">
        <v>15085.95</v>
      </c>
      <c r="F3163" s="642">
        <v>86.21</v>
      </c>
    </row>
    <row r="3164" spans="1:6" ht="14.25" customHeight="1">
      <c r="A3164" s="577" t="s">
        <v>256</v>
      </c>
      <c r="B3164" s="577" t="s">
        <v>451</v>
      </c>
      <c r="C3164" s="577" t="s">
        <v>450</v>
      </c>
      <c r="D3164" s="643" t="s">
        <v>256</v>
      </c>
      <c r="E3164" s="643">
        <v>15085.95</v>
      </c>
      <c r="F3164" s="644" t="s">
        <v>256</v>
      </c>
    </row>
    <row r="3165" spans="1:6" ht="14.25" customHeight="1">
      <c r="A3165" s="575" t="s">
        <v>256</v>
      </c>
      <c r="B3165" s="575" t="s">
        <v>452</v>
      </c>
      <c r="C3165" s="575" t="s">
        <v>453</v>
      </c>
      <c r="D3165" s="641">
        <v>15900</v>
      </c>
      <c r="E3165" s="641">
        <v>15171.47</v>
      </c>
      <c r="F3165" s="642">
        <v>95.42</v>
      </c>
    </row>
    <row r="3166" spans="1:6" ht="14.25" customHeight="1">
      <c r="A3166" s="577" t="s">
        <v>256</v>
      </c>
      <c r="B3166" s="577" t="s">
        <v>458</v>
      </c>
      <c r="C3166" s="577" t="s">
        <v>459</v>
      </c>
      <c r="D3166" s="643" t="s">
        <v>256</v>
      </c>
      <c r="E3166" s="643">
        <v>629</v>
      </c>
      <c r="F3166" s="644" t="s">
        <v>256</v>
      </c>
    </row>
    <row r="3167" spans="1:6" ht="14.25" customHeight="1">
      <c r="A3167" s="577" t="s">
        <v>256</v>
      </c>
      <c r="B3167" s="577" t="s">
        <v>464</v>
      </c>
      <c r="C3167" s="577" t="s">
        <v>453</v>
      </c>
      <c r="D3167" s="643" t="s">
        <v>256</v>
      </c>
      <c r="E3167" s="643">
        <v>14542.47</v>
      </c>
      <c r="F3167" s="644" t="s">
        <v>256</v>
      </c>
    </row>
    <row r="3168" spans="1:6" ht="14.25" customHeight="1">
      <c r="A3168" s="575" t="s">
        <v>256</v>
      </c>
      <c r="B3168" s="679" t="s">
        <v>949</v>
      </c>
      <c r="C3168" s="680"/>
      <c r="D3168" s="641">
        <v>45500</v>
      </c>
      <c r="E3168" s="641">
        <v>44500</v>
      </c>
      <c r="F3168" s="642">
        <v>97.8</v>
      </c>
    </row>
    <row r="3169" spans="1:6" ht="14.25" customHeight="1">
      <c r="A3169" s="575" t="s">
        <v>256</v>
      </c>
      <c r="B3169" s="679" t="s">
        <v>1089</v>
      </c>
      <c r="C3169" s="680"/>
      <c r="D3169" s="641">
        <v>7000</v>
      </c>
      <c r="E3169" s="641">
        <v>7000</v>
      </c>
      <c r="F3169" s="642">
        <v>100</v>
      </c>
    </row>
    <row r="3170" spans="1:6" ht="14.25" customHeight="1">
      <c r="A3170" s="575" t="s">
        <v>256</v>
      </c>
      <c r="B3170" s="575" t="s">
        <v>415</v>
      </c>
      <c r="C3170" s="575" t="s">
        <v>416</v>
      </c>
      <c r="D3170" s="641">
        <v>700</v>
      </c>
      <c r="E3170" s="641">
        <v>700</v>
      </c>
      <c r="F3170" s="642">
        <v>100</v>
      </c>
    </row>
    <row r="3171" spans="1:6" ht="14.25" customHeight="1">
      <c r="A3171" s="577" t="s">
        <v>256</v>
      </c>
      <c r="B3171" s="577" t="s">
        <v>417</v>
      </c>
      <c r="C3171" s="577" t="s">
        <v>418</v>
      </c>
      <c r="D3171" s="643" t="s">
        <v>256</v>
      </c>
      <c r="E3171" s="643">
        <v>700</v>
      </c>
      <c r="F3171" s="644" t="s">
        <v>256</v>
      </c>
    </row>
    <row r="3172" spans="1:6" ht="14.25" customHeight="1">
      <c r="A3172" s="575" t="s">
        <v>256</v>
      </c>
      <c r="B3172" s="575" t="s">
        <v>429</v>
      </c>
      <c r="C3172" s="575" t="s">
        <v>430</v>
      </c>
      <c r="D3172" s="641">
        <v>6300</v>
      </c>
      <c r="E3172" s="641">
        <v>6300</v>
      </c>
      <c r="F3172" s="642">
        <v>100</v>
      </c>
    </row>
    <row r="3173" spans="1:6" ht="14.25" customHeight="1">
      <c r="A3173" s="577" t="s">
        <v>256</v>
      </c>
      <c r="B3173" s="577" t="s">
        <v>431</v>
      </c>
      <c r="C3173" s="577" t="s">
        <v>432</v>
      </c>
      <c r="D3173" s="643" t="s">
        <v>256</v>
      </c>
      <c r="E3173" s="643">
        <v>700</v>
      </c>
      <c r="F3173" s="644" t="s">
        <v>256</v>
      </c>
    </row>
    <row r="3174" spans="1:6" ht="14.25" customHeight="1">
      <c r="A3174" s="577" t="s">
        <v>256</v>
      </c>
      <c r="B3174" s="577" t="s">
        <v>443</v>
      </c>
      <c r="C3174" s="577" t="s">
        <v>444</v>
      </c>
      <c r="D3174" s="643" t="s">
        <v>256</v>
      </c>
      <c r="E3174" s="643">
        <v>1384</v>
      </c>
      <c r="F3174" s="644" t="s">
        <v>256</v>
      </c>
    </row>
    <row r="3175" spans="1:6" ht="14.25" customHeight="1">
      <c r="A3175" s="577" t="s">
        <v>256</v>
      </c>
      <c r="B3175" s="577" t="s">
        <v>447</v>
      </c>
      <c r="C3175" s="577" t="s">
        <v>448</v>
      </c>
      <c r="D3175" s="643" t="s">
        <v>256</v>
      </c>
      <c r="E3175" s="643">
        <v>4216</v>
      </c>
      <c r="F3175" s="644" t="s">
        <v>256</v>
      </c>
    </row>
    <row r="3176" spans="1:6" ht="14.25" customHeight="1">
      <c r="A3176" s="575" t="s">
        <v>256</v>
      </c>
      <c r="B3176" s="679" t="s">
        <v>1090</v>
      </c>
      <c r="C3176" s="680"/>
      <c r="D3176" s="641">
        <v>22000</v>
      </c>
      <c r="E3176" s="641">
        <v>22000</v>
      </c>
      <c r="F3176" s="642">
        <v>100</v>
      </c>
    </row>
    <row r="3177" spans="1:6" ht="14.25" customHeight="1">
      <c r="A3177" s="575" t="s">
        <v>256</v>
      </c>
      <c r="B3177" s="575" t="s">
        <v>429</v>
      </c>
      <c r="C3177" s="575" t="s">
        <v>430</v>
      </c>
      <c r="D3177" s="641">
        <v>20000</v>
      </c>
      <c r="E3177" s="641">
        <v>20000</v>
      </c>
      <c r="F3177" s="642">
        <v>100</v>
      </c>
    </row>
    <row r="3178" spans="1:6" ht="14.25" customHeight="1">
      <c r="A3178" s="577" t="s">
        <v>256</v>
      </c>
      <c r="B3178" s="577" t="s">
        <v>443</v>
      </c>
      <c r="C3178" s="577" t="s">
        <v>444</v>
      </c>
      <c r="D3178" s="643" t="s">
        <v>256</v>
      </c>
      <c r="E3178" s="643">
        <v>10000</v>
      </c>
      <c r="F3178" s="644" t="s">
        <v>256</v>
      </c>
    </row>
    <row r="3179" spans="1:6" ht="14.25" customHeight="1">
      <c r="A3179" s="577" t="s">
        <v>256</v>
      </c>
      <c r="B3179" s="577" t="s">
        <v>447</v>
      </c>
      <c r="C3179" s="577" t="s">
        <v>448</v>
      </c>
      <c r="D3179" s="643" t="s">
        <v>256</v>
      </c>
      <c r="E3179" s="643">
        <v>10000</v>
      </c>
      <c r="F3179" s="644" t="s">
        <v>256</v>
      </c>
    </row>
    <row r="3180" spans="1:6" ht="14.25" customHeight="1">
      <c r="A3180" s="575" t="s">
        <v>256</v>
      </c>
      <c r="B3180" s="575" t="s">
        <v>452</v>
      </c>
      <c r="C3180" s="575" t="s">
        <v>453</v>
      </c>
      <c r="D3180" s="641">
        <v>2000</v>
      </c>
      <c r="E3180" s="641">
        <v>2000</v>
      </c>
      <c r="F3180" s="642">
        <v>100</v>
      </c>
    </row>
    <row r="3181" spans="1:6" ht="14.25" customHeight="1">
      <c r="A3181" s="577" t="s">
        <v>256</v>
      </c>
      <c r="B3181" s="577" t="s">
        <v>464</v>
      </c>
      <c r="C3181" s="577" t="s">
        <v>453</v>
      </c>
      <c r="D3181" s="643" t="s">
        <v>256</v>
      </c>
      <c r="E3181" s="643">
        <v>2000</v>
      </c>
      <c r="F3181" s="644" t="s">
        <v>256</v>
      </c>
    </row>
    <row r="3182" spans="1:6" ht="14.25" customHeight="1">
      <c r="A3182" s="575" t="s">
        <v>256</v>
      </c>
      <c r="B3182" s="679" t="s">
        <v>1074</v>
      </c>
      <c r="C3182" s="680"/>
      <c r="D3182" s="641">
        <v>16500</v>
      </c>
      <c r="E3182" s="641">
        <v>15500</v>
      </c>
      <c r="F3182" s="642">
        <v>93.94</v>
      </c>
    </row>
    <row r="3183" spans="1:6" ht="14.25" customHeight="1">
      <c r="A3183" s="575" t="s">
        <v>256</v>
      </c>
      <c r="B3183" s="575" t="s">
        <v>415</v>
      </c>
      <c r="C3183" s="575" t="s">
        <v>416</v>
      </c>
      <c r="D3183" s="641">
        <v>5500</v>
      </c>
      <c r="E3183" s="641">
        <v>4500</v>
      </c>
      <c r="F3183" s="642">
        <v>81.82</v>
      </c>
    </row>
    <row r="3184" spans="1:6" ht="14.25" customHeight="1">
      <c r="A3184" s="577" t="s">
        <v>256</v>
      </c>
      <c r="B3184" s="577" t="s">
        <v>417</v>
      </c>
      <c r="C3184" s="577" t="s">
        <v>418</v>
      </c>
      <c r="D3184" s="643" t="s">
        <v>256</v>
      </c>
      <c r="E3184" s="643">
        <v>4500</v>
      </c>
      <c r="F3184" s="644" t="s">
        <v>256</v>
      </c>
    </row>
    <row r="3185" spans="1:6" ht="14.25" customHeight="1">
      <c r="A3185" s="575" t="s">
        <v>256</v>
      </c>
      <c r="B3185" s="575" t="s">
        <v>429</v>
      </c>
      <c r="C3185" s="575" t="s">
        <v>430</v>
      </c>
      <c r="D3185" s="641">
        <v>1000</v>
      </c>
      <c r="E3185" s="641">
        <v>1000</v>
      </c>
      <c r="F3185" s="642">
        <v>100</v>
      </c>
    </row>
    <row r="3186" spans="1:6" ht="14.25" customHeight="1">
      <c r="A3186" s="577" t="s">
        <v>256</v>
      </c>
      <c r="B3186" s="577" t="s">
        <v>443</v>
      </c>
      <c r="C3186" s="577" t="s">
        <v>444</v>
      </c>
      <c r="D3186" s="643" t="s">
        <v>256</v>
      </c>
      <c r="E3186" s="643">
        <v>1000</v>
      </c>
      <c r="F3186" s="644" t="s">
        <v>256</v>
      </c>
    </row>
    <row r="3187" spans="1:6" ht="14.25" customHeight="1">
      <c r="A3187" s="575" t="s">
        <v>256</v>
      </c>
      <c r="B3187" s="575" t="s">
        <v>449</v>
      </c>
      <c r="C3187" s="575" t="s">
        <v>450</v>
      </c>
      <c r="D3187" s="641">
        <v>10000</v>
      </c>
      <c r="E3187" s="641">
        <v>10000</v>
      </c>
      <c r="F3187" s="642">
        <v>100</v>
      </c>
    </row>
    <row r="3188" spans="1:6" ht="14.25" customHeight="1">
      <c r="A3188" s="577" t="s">
        <v>256</v>
      </c>
      <c r="B3188" s="577" t="s">
        <v>451</v>
      </c>
      <c r="C3188" s="577" t="s">
        <v>450</v>
      </c>
      <c r="D3188" s="643" t="s">
        <v>256</v>
      </c>
      <c r="E3188" s="643">
        <v>10000</v>
      </c>
      <c r="F3188" s="644" t="s">
        <v>256</v>
      </c>
    </row>
    <row r="3189" spans="1:6" ht="14.25" customHeight="1">
      <c r="A3189" s="575" t="s">
        <v>1136</v>
      </c>
      <c r="B3189" s="575" t="s">
        <v>1059</v>
      </c>
      <c r="C3189" s="575" t="s">
        <v>1280</v>
      </c>
      <c r="D3189" s="641">
        <v>170000</v>
      </c>
      <c r="E3189" s="641">
        <v>165000</v>
      </c>
      <c r="F3189" s="642">
        <v>97.06</v>
      </c>
    </row>
    <row r="3190" spans="1:6" ht="14.25" customHeight="1">
      <c r="A3190" s="575" t="s">
        <v>256</v>
      </c>
      <c r="B3190" s="679" t="s">
        <v>942</v>
      </c>
      <c r="C3190" s="680"/>
      <c r="D3190" s="641">
        <v>80000</v>
      </c>
      <c r="E3190" s="641">
        <v>80000</v>
      </c>
      <c r="F3190" s="642">
        <v>100</v>
      </c>
    </row>
    <row r="3191" spans="1:6" ht="14.25" customHeight="1">
      <c r="A3191" s="575" t="s">
        <v>256</v>
      </c>
      <c r="B3191" s="679" t="s">
        <v>943</v>
      </c>
      <c r="C3191" s="680"/>
      <c r="D3191" s="641">
        <v>80000</v>
      </c>
      <c r="E3191" s="641">
        <v>80000</v>
      </c>
      <c r="F3191" s="642">
        <v>100</v>
      </c>
    </row>
    <row r="3192" spans="1:6" ht="14.25" customHeight="1">
      <c r="A3192" s="575" t="s">
        <v>256</v>
      </c>
      <c r="B3192" s="575" t="s">
        <v>557</v>
      </c>
      <c r="C3192" s="575" t="s">
        <v>558</v>
      </c>
      <c r="D3192" s="641">
        <v>80000</v>
      </c>
      <c r="E3192" s="641">
        <v>80000</v>
      </c>
      <c r="F3192" s="642">
        <v>100</v>
      </c>
    </row>
    <row r="3193" spans="1:6" ht="14.25" customHeight="1">
      <c r="A3193" s="577" t="s">
        <v>256</v>
      </c>
      <c r="B3193" s="577" t="s">
        <v>559</v>
      </c>
      <c r="C3193" s="577" t="s">
        <v>560</v>
      </c>
      <c r="D3193" s="643" t="s">
        <v>256</v>
      </c>
      <c r="E3193" s="643">
        <v>80000</v>
      </c>
      <c r="F3193" s="644" t="s">
        <v>256</v>
      </c>
    </row>
    <row r="3194" spans="1:6" ht="14.25" customHeight="1">
      <c r="A3194" s="575" t="s">
        <v>256</v>
      </c>
      <c r="B3194" s="679" t="s">
        <v>949</v>
      </c>
      <c r="C3194" s="680"/>
      <c r="D3194" s="641">
        <v>85000</v>
      </c>
      <c r="E3194" s="641">
        <v>85000</v>
      </c>
      <c r="F3194" s="642">
        <v>100</v>
      </c>
    </row>
    <row r="3195" spans="1:6" ht="14.25" customHeight="1">
      <c r="A3195" s="575" t="s">
        <v>256</v>
      </c>
      <c r="B3195" s="679" t="s">
        <v>1089</v>
      </c>
      <c r="C3195" s="680"/>
      <c r="D3195" s="641">
        <v>85000</v>
      </c>
      <c r="E3195" s="641">
        <v>85000</v>
      </c>
      <c r="F3195" s="642">
        <v>100</v>
      </c>
    </row>
    <row r="3196" spans="1:6" ht="14.25" customHeight="1">
      <c r="A3196" s="575" t="s">
        <v>256</v>
      </c>
      <c r="B3196" s="575" t="s">
        <v>557</v>
      </c>
      <c r="C3196" s="575" t="s">
        <v>558</v>
      </c>
      <c r="D3196" s="641">
        <v>85000</v>
      </c>
      <c r="E3196" s="641">
        <v>85000</v>
      </c>
      <c r="F3196" s="642">
        <v>100</v>
      </c>
    </row>
    <row r="3197" spans="1:6" ht="14.25" customHeight="1">
      <c r="A3197" s="577" t="s">
        <v>256</v>
      </c>
      <c r="B3197" s="577" t="s">
        <v>559</v>
      </c>
      <c r="C3197" s="577" t="s">
        <v>560</v>
      </c>
      <c r="D3197" s="643" t="s">
        <v>256</v>
      </c>
      <c r="E3197" s="643">
        <v>85000</v>
      </c>
      <c r="F3197" s="644" t="s">
        <v>256</v>
      </c>
    </row>
    <row r="3198" spans="1:6" ht="14.25" customHeight="1">
      <c r="A3198" s="575" t="s">
        <v>256</v>
      </c>
      <c r="B3198" s="679" t="s">
        <v>1075</v>
      </c>
      <c r="C3198" s="680"/>
      <c r="D3198" s="641">
        <v>5000</v>
      </c>
      <c r="E3198" s="641">
        <v>0</v>
      </c>
      <c r="F3198" s="642">
        <v>0</v>
      </c>
    </row>
    <row r="3199" spans="1:6" ht="14.25" customHeight="1">
      <c r="A3199" s="575" t="s">
        <v>256</v>
      </c>
      <c r="B3199" s="679" t="s">
        <v>1216</v>
      </c>
      <c r="C3199" s="680"/>
      <c r="D3199" s="641">
        <v>5000</v>
      </c>
      <c r="E3199" s="641">
        <v>0</v>
      </c>
      <c r="F3199" s="642">
        <v>0</v>
      </c>
    </row>
    <row r="3200" spans="1:6" ht="14.25" customHeight="1">
      <c r="A3200" s="575" t="s">
        <v>256</v>
      </c>
      <c r="B3200" s="575" t="s">
        <v>557</v>
      </c>
      <c r="C3200" s="575" t="s">
        <v>558</v>
      </c>
      <c r="D3200" s="641">
        <v>5000</v>
      </c>
      <c r="E3200" s="641">
        <v>0</v>
      </c>
      <c r="F3200" s="642">
        <v>0</v>
      </c>
    </row>
    <row r="3201" spans="1:6" ht="14.25" customHeight="1">
      <c r="A3201" s="577" t="s">
        <v>256</v>
      </c>
      <c r="B3201" s="577" t="s">
        <v>559</v>
      </c>
      <c r="C3201" s="577" t="s">
        <v>560</v>
      </c>
      <c r="D3201" s="643" t="s">
        <v>256</v>
      </c>
      <c r="E3201" s="643">
        <v>0</v>
      </c>
      <c r="F3201" s="644" t="s">
        <v>256</v>
      </c>
    </row>
    <row r="3202" spans="1:6" ht="14.25" customHeight="1">
      <c r="A3202" s="575" t="s">
        <v>1136</v>
      </c>
      <c r="B3202" s="575" t="s">
        <v>1281</v>
      </c>
      <c r="C3202" s="575" t="s">
        <v>1282</v>
      </c>
      <c r="D3202" s="641">
        <v>36443</v>
      </c>
      <c r="E3202" s="641">
        <v>23311.09</v>
      </c>
      <c r="F3202" s="642">
        <v>63.97</v>
      </c>
    </row>
    <row r="3203" spans="1:6" ht="14.25" customHeight="1">
      <c r="A3203" s="575" t="s">
        <v>256</v>
      </c>
      <c r="B3203" s="679" t="s">
        <v>944</v>
      </c>
      <c r="C3203" s="680"/>
      <c r="D3203" s="641">
        <v>23000</v>
      </c>
      <c r="E3203" s="641">
        <v>14719.38</v>
      </c>
      <c r="F3203" s="642">
        <v>64</v>
      </c>
    </row>
    <row r="3204" spans="1:6" ht="14.25" customHeight="1">
      <c r="A3204" s="575" t="s">
        <v>256</v>
      </c>
      <c r="B3204" s="679" t="s">
        <v>1072</v>
      </c>
      <c r="C3204" s="680"/>
      <c r="D3204" s="641">
        <v>23000</v>
      </c>
      <c r="E3204" s="641">
        <v>14719.38</v>
      </c>
      <c r="F3204" s="642">
        <v>64</v>
      </c>
    </row>
    <row r="3205" spans="1:6" ht="14.25" customHeight="1">
      <c r="A3205" s="575" t="s">
        <v>256</v>
      </c>
      <c r="B3205" s="575" t="s">
        <v>546</v>
      </c>
      <c r="C3205" s="575" t="s">
        <v>547</v>
      </c>
      <c r="D3205" s="641">
        <v>23000</v>
      </c>
      <c r="E3205" s="641">
        <v>14719.38</v>
      </c>
      <c r="F3205" s="642">
        <v>64</v>
      </c>
    </row>
    <row r="3206" spans="1:6" ht="14.25" customHeight="1">
      <c r="A3206" s="577" t="s">
        <v>256</v>
      </c>
      <c r="B3206" s="577" t="s">
        <v>548</v>
      </c>
      <c r="C3206" s="577" t="s">
        <v>375</v>
      </c>
      <c r="D3206" s="643" t="s">
        <v>256</v>
      </c>
      <c r="E3206" s="643">
        <v>5818.59</v>
      </c>
      <c r="F3206" s="644" t="s">
        <v>256</v>
      </c>
    </row>
    <row r="3207" spans="1:6" ht="14.25" customHeight="1">
      <c r="A3207" s="577" t="s">
        <v>256</v>
      </c>
      <c r="B3207" s="577" t="s">
        <v>553</v>
      </c>
      <c r="C3207" s="577" t="s">
        <v>378</v>
      </c>
      <c r="D3207" s="643" t="s">
        <v>256</v>
      </c>
      <c r="E3207" s="643">
        <v>8900.79</v>
      </c>
      <c r="F3207" s="644" t="s">
        <v>256</v>
      </c>
    </row>
    <row r="3208" spans="1:6" ht="14.25" customHeight="1">
      <c r="A3208" s="575" t="s">
        <v>256</v>
      </c>
      <c r="B3208" s="679" t="s">
        <v>1075</v>
      </c>
      <c r="C3208" s="680"/>
      <c r="D3208" s="641">
        <v>13443</v>
      </c>
      <c r="E3208" s="641">
        <v>8591.71</v>
      </c>
      <c r="F3208" s="642">
        <v>63.91</v>
      </c>
    </row>
    <row r="3209" spans="1:6" ht="14.25" customHeight="1">
      <c r="A3209" s="575" t="s">
        <v>256</v>
      </c>
      <c r="B3209" s="679" t="s">
        <v>1216</v>
      </c>
      <c r="C3209" s="680"/>
      <c r="D3209" s="641">
        <v>13443</v>
      </c>
      <c r="E3209" s="641">
        <v>8591.71</v>
      </c>
      <c r="F3209" s="642">
        <v>63.91</v>
      </c>
    </row>
    <row r="3210" spans="1:6" ht="14.25" customHeight="1">
      <c r="A3210" s="575" t="s">
        <v>256</v>
      </c>
      <c r="B3210" s="575" t="s">
        <v>546</v>
      </c>
      <c r="C3210" s="575" t="s">
        <v>547</v>
      </c>
      <c r="D3210" s="641">
        <v>13443</v>
      </c>
      <c r="E3210" s="641">
        <v>8591.71</v>
      </c>
      <c r="F3210" s="642">
        <v>63.91</v>
      </c>
    </row>
    <row r="3211" spans="1:6" ht="14.25" customHeight="1">
      <c r="A3211" s="577" t="s">
        <v>256</v>
      </c>
      <c r="B3211" s="577" t="s">
        <v>553</v>
      </c>
      <c r="C3211" s="577" t="s">
        <v>378</v>
      </c>
      <c r="D3211" s="643" t="s">
        <v>256</v>
      </c>
      <c r="E3211" s="643">
        <v>8591.71</v>
      </c>
      <c r="F3211" s="644" t="s">
        <v>256</v>
      </c>
    </row>
    <row r="3212" spans="1:6" ht="14.25" customHeight="1">
      <c r="A3212" s="575" t="s">
        <v>1136</v>
      </c>
      <c r="B3212" s="575" t="s">
        <v>1283</v>
      </c>
      <c r="C3212" s="575" t="s">
        <v>1284</v>
      </c>
      <c r="D3212" s="641">
        <v>8000</v>
      </c>
      <c r="E3212" s="641">
        <v>0</v>
      </c>
      <c r="F3212" s="642">
        <v>0</v>
      </c>
    </row>
    <row r="3213" spans="1:6" ht="14.25" customHeight="1">
      <c r="A3213" s="575" t="s">
        <v>256</v>
      </c>
      <c r="B3213" s="679" t="s">
        <v>944</v>
      </c>
      <c r="C3213" s="680"/>
      <c r="D3213" s="641">
        <v>8000</v>
      </c>
      <c r="E3213" s="641">
        <v>0</v>
      </c>
      <c r="F3213" s="642">
        <v>0</v>
      </c>
    </row>
    <row r="3214" spans="1:6" ht="14.25" customHeight="1">
      <c r="A3214" s="575" t="s">
        <v>256</v>
      </c>
      <c r="B3214" s="679" t="s">
        <v>1072</v>
      </c>
      <c r="C3214" s="680"/>
      <c r="D3214" s="641">
        <v>8000</v>
      </c>
      <c r="E3214" s="641">
        <v>0</v>
      </c>
      <c r="F3214" s="642">
        <v>0</v>
      </c>
    </row>
    <row r="3215" spans="1:6" ht="14.25" customHeight="1">
      <c r="A3215" s="575" t="s">
        <v>256</v>
      </c>
      <c r="B3215" s="575" t="s">
        <v>574</v>
      </c>
      <c r="C3215" s="575" t="s">
        <v>575</v>
      </c>
      <c r="D3215" s="641">
        <v>8000</v>
      </c>
      <c r="E3215" s="641">
        <v>0</v>
      </c>
      <c r="F3215" s="642">
        <v>0</v>
      </c>
    </row>
    <row r="3216" spans="1:6" ht="14.25" customHeight="1">
      <c r="A3216" s="577" t="s">
        <v>256</v>
      </c>
      <c r="B3216" s="577" t="s">
        <v>576</v>
      </c>
      <c r="C3216" s="577" t="s">
        <v>575</v>
      </c>
      <c r="D3216" s="643" t="s">
        <v>256</v>
      </c>
      <c r="E3216" s="643">
        <v>0</v>
      </c>
      <c r="F3216" s="644" t="s">
        <v>256</v>
      </c>
    </row>
    <row r="3217" spans="1:6" ht="14.25" customHeight="1">
      <c r="A3217" s="577"/>
      <c r="B3217" s="577"/>
      <c r="C3217" s="577"/>
      <c r="D3217" s="643"/>
      <c r="E3217" s="643"/>
      <c r="F3217" s="644"/>
    </row>
    <row r="3218" spans="1:6" ht="14.25" customHeight="1">
      <c r="A3218" s="578" t="s">
        <v>256</v>
      </c>
      <c r="B3218" s="683" t="s">
        <v>1285</v>
      </c>
      <c r="C3218" s="684"/>
      <c r="D3218" s="645">
        <v>3373842</v>
      </c>
      <c r="E3218" s="645">
        <v>2958257.67</v>
      </c>
      <c r="F3218" s="646">
        <v>87.68</v>
      </c>
    </row>
    <row r="3219" spans="1:6" ht="14.25" customHeight="1">
      <c r="A3219" s="575" t="s">
        <v>256</v>
      </c>
      <c r="B3219" s="679" t="s">
        <v>1493</v>
      </c>
      <c r="C3219" s="680"/>
      <c r="D3219" s="641">
        <v>3373842</v>
      </c>
      <c r="E3219" s="641">
        <v>2958257.67</v>
      </c>
      <c r="F3219" s="642">
        <v>87.68</v>
      </c>
    </row>
    <row r="3220" spans="1:6" ht="14.25" customHeight="1">
      <c r="A3220" s="647" t="s">
        <v>256</v>
      </c>
      <c r="B3220" s="677" t="s">
        <v>942</v>
      </c>
      <c r="C3220" s="678"/>
      <c r="D3220" s="648">
        <v>1841184</v>
      </c>
      <c r="E3220" s="648">
        <v>1791726.22</v>
      </c>
      <c r="F3220" s="649">
        <v>97.31</v>
      </c>
    </row>
    <row r="3221" spans="1:6" ht="14.25" customHeight="1">
      <c r="A3221" s="647" t="s">
        <v>256</v>
      </c>
      <c r="B3221" s="677" t="s">
        <v>943</v>
      </c>
      <c r="C3221" s="678"/>
      <c r="D3221" s="648">
        <v>1841184</v>
      </c>
      <c r="E3221" s="648">
        <v>1791726.22</v>
      </c>
      <c r="F3221" s="649">
        <v>97.31</v>
      </c>
    </row>
    <row r="3222" spans="1:6" ht="14.25" customHeight="1">
      <c r="A3222" s="647" t="s">
        <v>256</v>
      </c>
      <c r="B3222" s="677" t="s">
        <v>1069</v>
      </c>
      <c r="C3222" s="678"/>
      <c r="D3222" s="648">
        <v>74872</v>
      </c>
      <c r="E3222" s="648">
        <v>67966.97</v>
      </c>
      <c r="F3222" s="649">
        <v>90.78</v>
      </c>
    </row>
    <row r="3223" spans="1:6" ht="14.25" customHeight="1">
      <c r="A3223" s="647" t="s">
        <v>256</v>
      </c>
      <c r="B3223" s="677" t="s">
        <v>1070</v>
      </c>
      <c r="C3223" s="678"/>
      <c r="D3223" s="648">
        <v>74872</v>
      </c>
      <c r="E3223" s="648">
        <v>67966.97</v>
      </c>
      <c r="F3223" s="649">
        <v>90.78</v>
      </c>
    </row>
    <row r="3224" spans="1:6" ht="14.25" customHeight="1">
      <c r="A3224" s="647" t="s">
        <v>256</v>
      </c>
      <c r="B3224" s="677" t="s">
        <v>944</v>
      </c>
      <c r="C3224" s="678"/>
      <c r="D3224" s="648">
        <v>631500</v>
      </c>
      <c r="E3224" s="648">
        <v>592352.74</v>
      </c>
      <c r="F3224" s="649">
        <v>93.8</v>
      </c>
    </row>
    <row r="3225" spans="1:6" ht="14.25" customHeight="1">
      <c r="A3225" s="647" t="s">
        <v>256</v>
      </c>
      <c r="B3225" s="677" t="s">
        <v>945</v>
      </c>
      <c r="C3225" s="678"/>
      <c r="D3225" s="648">
        <v>511000</v>
      </c>
      <c r="E3225" s="648">
        <v>510531.25</v>
      </c>
      <c r="F3225" s="649">
        <v>99.91</v>
      </c>
    </row>
    <row r="3226" spans="1:6" ht="14.25" customHeight="1">
      <c r="A3226" s="647" t="s">
        <v>256</v>
      </c>
      <c r="B3226" s="677" t="s">
        <v>1072</v>
      </c>
      <c r="C3226" s="678"/>
      <c r="D3226" s="648">
        <v>120500</v>
      </c>
      <c r="E3226" s="648">
        <v>81821.49</v>
      </c>
      <c r="F3226" s="649">
        <v>67.9</v>
      </c>
    </row>
    <row r="3227" spans="1:6" ht="14.25" customHeight="1">
      <c r="A3227" s="647" t="s">
        <v>256</v>
      </c>
      <c r="B3227" s="677" t="s">
        <v>949</v>
      </c>
      <c r="C3227" s="678"/>
      <c r="D3227" s="648">
        <v>788813</v>
      </c>
      <c r="E3227" s="648">
        <v>474342.93</v>
      </c>
      <c r="F3227" s="649">
        <v>60.13</v>
      </c>
    </row>
    <row r="3228" spans="1:6" ht="14.25" customHeight="1">
      <c r="A3228" s="647" t="s">
        <v>256</v>
      </c>
      <c r="B3228" s="677" t="s">
        <v>1089</v>
      </c>
      <c r="C3228" s="678"/>
      <c r="D3228" s="648">
        <v>266070</v>
      </c>
      <c r="E3228" s="648">
        <v>265907.67</v>
      </c>
      <c r="F3228" s="649">
        <v>99.94</v>
      </c>
    </row>
    <row r="3229" spans="1:6" ht="14.25" customHeight="1">
      <c r="A3229" s="647" t="s">
        <v>256</v>
      </c>
      <c r="B3229" s="677" t="s">
        <v>1090</v>
      </c>
      <c r="C3229" s="678"/>
      <c r="D3229" s="648">
        <v>65000</v>
      </c>
      <c r="E3229" s="648">
        <v>65000</v>
      </c>
      <c r="F3229" s="649">
        <v>100</v>
      </c>
    </row>
    <row r="3230" spans="1:6" ht="14.25" customHeight="1">
      <c r="A3230" s="647" t="s">
        <v>256</v>
      </c>
      <c r="B3230" s="677" t="s">
        <v>1074</v>
      </c>
      <c r="C3230" s="678"/>
      <c r="D3230" s="648">
        <v>122672</v>
      </c>
      <c r="E3230" s="648">
        <v>120498.18</v>
      </c>
      <c r="F3230" s="649">
        <v>98.23</v>
      </c>
    </row>
    <row r="3231" spans="1:6" ht="14.25" customHeight="1">
      <c r="A3231" s="647" t="s">
        <v>256</v>
      </c>
      <c r="B3231" s="677" t="s">
        <v>950</v>
      </c>
      <c r="C3231" s="678"/>
      <c r="D3231" s="648">
        <v>327366</v>
      </c>
      <c r="E3231" s="648">
        <v>17365.75</v>
      </c>
      <c r="F3231" s="649">
        <v>5.3</v>
      </c>
    </row>
    <row r="3232" spans="1:6" ht="14.25" customHeight="1">
      <c r="A3232" s="647" t="s">
        <v>256</v>
      </c>
      <c r="B3232" s="677" t="s">
        <v>1226</v>
      </c>
      <c r="C3232" s="678"/>
      <c r="D3232" s="648">
        <v>7705</v>
      </c>
      <c r="E3232" s="648">
        <v>5571.33</v>
      </c>
      <c r="F3232" s="649">
        <v>72.31</v>
      </c>
    </row>
    <row r="3233" spans="1:6" ht="14.25" customHeight="1">
      <c r="A3233" s="647" t="s">
        <v>256</v>
      </c>
      <c r="B3233" s="677" t="s">
        <v>951</v>
      </c>
      <c r="C3233" s="678"/>
      <c r="D3233" s="648">
        <v>32375</v>
      </c>
      <c r="E3233" s="648">
        <v>26771</v>
      </c>
      <c r="F3233" s="649">
        <v>82.69</v>
      </c>
    </row>
    <row r="3234" spans="1:6" ht="14.25" customHeight="1">
      <c r="A3234" s="647" t="s">
        <v>256</v>
      </c>
      <c r="B3234" s="677" t="s">
        <v>1215</v>
      </c>
      <c r="C3234" s="678"/>
      <c r="D3234" s="648">
        <v>32375</v>
      </c>
      <c r="E3234" s="648">
        <v>26771</v>
      </c>
      <c r="F3234" s="649">
        <v>82.69</v>
      </c>
    </row>
    <row r="3235" spans="1:6" ht="14.25" customHeight="1">
      <c r="A3235" s="647" t="s">
        <v>256</v>
      </c>
      <c r="B3235" s="677" t="s">
        <v>1075</v>
      </c>
      <c r="C3235" s="678"/>
      <c r="D3235" s="648">
        <v>5098</v>
      </c>
      <c r="E3235" s="648">
        <v>5097.81</v>
      </c>
      <c r="F3235" s="649">
        <v>100</v>
      </c>
    </row>
    <row r="3236" spans="1:6" ht="14.25" customHeight="1">
      <c r="A3236" s="647" t="s">
        <v>256</v>
      </c>
      <c r="B3236" s="677" t="s">
        <v>1216</v>
      </c>
      <c r="C3236" s="678"/>
      <c r="D3236" s="648">
        <v>5098</v>
      </c>
      <c r="E3236" s="648">
        <v>5097.81</v>
      </c>
      <c r="F3236" s="649">
        <v>100</v>
      </c>
    </row>
    <row r="3237" spans="1:6" ht="14.25" customHeight="1">
      <c r="A3237" s="575" t="s">
        <v>256</v>
      </c>
      <c r="B3237" s="575" t="s">
        <v>1134</v>
      </c>
      <c r="C3237" s="575" t="s">
        <v>1135</v>
      </c>
      <c r="D3237" s="641">
        <v>3373842</v>
      </c>
      <c r="E3237" s="641">
        <v>2958257.67</v>
      </c>
      <c r="F3237" s="642">
        <v>87.68</v>
      </c>
    </row>
    <row r="3238" spans="1:6" ht="14.25" customHeight="1">
      <c r="A3238" s="575" t="s">
        <v>1136</v>
      </c>
      <c r="B3238" s="575" t="s">
        <v>968</v>
      </c>
      <c r="C3238" s="575" t="s">
        <v>1286</v>
      </c>
      <c r="D3238" s="641">
        <v>1897131</v>
      </c>
      <c r="E3238" s="641">
        <v>1827289.44</v>
      </c>
      <c r="F3238" s="642">
        <v>96.32</v>
      </c>
    </row>
    <row r="3239" spans="1:6" ht="14.25" customHeight="1">
      <c r="A3239" s="575" t="s">
        <v>256</v>
      </c>
      <c r="B3239" s="679" t="s">
        <v>942</v>
      </c>
      <c r="C3239" s="680"/>
      <c r="D3239" s="641">
        <v>1677184</v>
      </c>
      <c r="E3239" s="641">
        <v>1630490.77</v>
      </c>
      <c r="F3239" s="642">
        <v>97.22</v>
      </c>
    </row>
    <row r="3240" spans="1:6" ht="14.25" customHeight="1">
      <c r="A3240" s="575" t="s">
        <v>256</v>
      </c>
      <c r="B3240" s="679" t="s">
        <v>943</v>
      </c>
      <c r="C3240" s="680"/>
      <c r="D3240" s="641">
        <v>1677184</v>
      </c>
      <c r="E3240" s="641">
        <v>1630490.77</v>
      </c>
      <c r="F3240" s="642">
        <v>97.22</v>
      </c>
    </row>
    <row r="3241" spans="1:6" ht="14.25" customHeight="1">
      <c r="A3241" s="575" t="s">
        <v>256</v>
      </c>
      <c r="B3241" s="575" t="s">
        <v>386</v>
      </c>
      <c r="C3241" s="575" t="s">
        <v>387</v>
      </c>
      <c r="D3241" s="641">
        <v>1068090</v>
      </c>
      <c r="E3241" s="641">
        <v>1065545</v>
      </c>
      <c r="F3241" s="642">
        <v>99.76</v>
      </c>
    </row>
    <row r="3242" spans="1:6" ht="14.25" customHeight="1">
      <c r="A3242" s="577" t="s">
        <v>256</v>
      </c>
      <c r="B3242" s="577" t="s">
        <v>388</v>
      </c>
      <c r="C3242" s="577" t="s">
        <v>389</v>
      </c>
      <c r="D3242" s="643" t="s">
        <v>256</v>
      </c>
      <c r="E3242" s="643">
        <v>1065545</v>
      </c>
      <c r="F3242" s="644" t="s">
        <v>256</v>
      </c>
    </row>
    <row r="3243" spans="1:6" ht="14.25" customHeight="1">
      <c r="A3243" s="575" t="s">
        <v>256</v>
      </c>
      <c r="B3243" s="575" t="s">
        <v>392</v>
      </c>
      <c r="C3243" s="575" t="s">
        <v>393</v>
      </c>
      <c r="D3243" s="641">
        <v>102310</v>
      </c>
      <c r="E3243" s="641">
        <v>89396.27</v>
      </c>
      <c r="F3243" s="642">
        <v>87.38</v>
      </c>
    </row>
    <row r="3244" spans="1:6" ht="14.25" customHeight="1">
      <c r="A3244" s="577" t="s">
        <v>256</v>
      </c>
      <c r="B3244" s="577" t="s">
        <v>394</v>
      </c>
      <c r="C3244" s="577" t="s">
        <v>393</v>
      </c>
      <c r="D3244" s="643" t="s">
        <v>256</v>
      </c>
      <c r="E3244" s="643">
        <v>89396.27</v>
      </c>
      <c r="F3244" s="644" t="s">
        <v>256</v>
      </c>
    </row>
    <row r="3245" spans="1:6" ht="14.25" customHeight="1">
      <c r="A3245" s="575" t="s">
        <v>256</v>
      </c>
      <c r="B3245" s="575" t="s">
        <v>395</v>
      </c>
      <c r="C3245" s="575" t="s">
        <v>396</v>
      </c>
      <c r="D3245" s="641">
        <v>177740</v>
      </c>
      <c r="E3245" s="641">
        <v>175949.74</v>
      </c>
      <c r="F3245" s="642">
        <v>98.99</v>
      </c>
    </row>
    <row r="3246" spans="1:6" ht="14.25" customHeight="1">
      <c r="A3246" s="577" t="s">
        <v>256</v>
      </c>
      <c r="B3246" s="577" t="s">
        <v>399</v>
      </c>
      <c r="C3246" s="577" t="s">
        <v>400</v>
      </c>
      <c r="D3246" s="643" t="s">
        <v>256</v>
      </c>
      <c r="E3246" s="643">
        <v>174455.39</v>
      </c>
      <c r="F3246" s="644" t="s">
        <v>256</v>
      </c>
    </row>
    <row r="3247" spans="1:6" ht="14.25" customHeight="1">
      <c r="A3247" s="577" t="s">
        <v>256</v>
      </c>
      <c r="B3247" s="577" t="s">
        <v>401</v>
      </c>
      <c r="C3247" s="577" t="s">
        <v>402</v>
      </c>
      <c r="D3247" s="643" t="s">
        <v>256</v>
      </c>
      <c r="E3247" s="643">
        <v>1494.35</v>
      </c>
      <c r="F3247" s="644" t="s">
        <v>256</v>
      </c>
    </row>
    <row r="3248" spans="1:6" ht="14.25" customHeight="1">
      <c r="A3248" s="575" t="s">
        <v>256</v>
      </c>
      <c r="B3248" s="575" t="s">
        <v>405</v>
      </c>
      <c r="C3248" s="575" t="s">
        <v>406</v>
      </c>
      <c r="D3248" s="641">
        <v>67382</v>
      </c>
      <c r="E3248" s="641">
        <v>60638.74</v>
      </c>
      <c r="F3248" s="642">
        <v>89.99</v>
      </c>
    </row>
    <row r="3249" spans="1:6" ht="14.25" customHeight="1">
      <c r="A3249" s="577" t="s">
        <v>256</v>
      </c>
      <c r="B3249" s="577" t="s">
        <v>407</v>
      </c>
      <c r="C3249" s="577" t="s">
        <v>408</v>
      </c>
      <c r="D3249" s="643" t="s">
        <v>256</v>
      </c>
      <c r="E3249" s="643">
        <v>2252.84</v>
      </c>
      <c r="F3249" s="644" t="s">
        <v>256</v>
      </c>
    </row>
    <row r="3250" spans="1:6" ht="14.25" customHeight="1">
      <c r="A3250" s="577" t="s">
        <v>256</v>
      </c>
      <c r="B3250" s="577" t="s">
        <v>409</v>
      </c>
      <c r="C3250" s="577" t="s">
        <v>410</v>
      </c>
      <c r="D3250" s="643" t="s">
        <v>256</v>
      </c>
      <c r="E3250" s="643">
        <v>56750.4</v>
      </c>
      <c r="F3250" s="644" t="s">
        <v>256</v>
      </c>
    </row>
    <row r="3251" spans="1:6" ht="14.25" customHeight="1">
      <c r="A3251" s="577" t="s">
        <v>256</v>
      </c>
      <c r="B3251" s="577" t="s">
        <v>411</v>
      </c>
      <c r="C3251" s="577" t="s">
        <v>412</v>
      </c>
      <c r="D3251" s="643" t="s">
        <v>256</v>
      </c>
      <c r="E3251" s="643">
        <v>1635.5</v>
      </c>
      <c r="F3251" s="644" t="s">
        <v>256</v>
      </c>
    </row>
    <row r="3252" spans="1:6" ht="14.25" customHeight="1">
      <c r="A3252" s="575" t="s">
        <v>256</v>
      </c>
      <c r="B3252" s="575" t="s">
        <v>415</v>
      </c>
      <c r="C3252" s="575" t="s">
        <v>416</v>
      </c>
      <c r="D3252" s="641">
        <v>83214</v>
      </c>
      <c r="E3252" s="641">
        <v>79830.8</v>
      </c>
      <c r="F3252" s="642">
        <v>95.93</v>
      </c>
    </row>
    <row r="3253" spans="1:6" ht="14.25" customHeight="1">
      <c r="A3253" s="577" t="s">
        <v>256</v>
      </c>
      <c r="B3253" s="577" t="s">
        <v>417</v>
      </c>
      <c r="C3253" s="577" t="s">
        <v>418</v>
      </c>
      <c r="D3253" s="643" t="s">
        <v>256</v>
      </c>
      <c r="E3253" s="643">
        <v>14683.46</v>
      </c>
      <c r="F3253" s="644" t="s">
        <v>256</v>
      </c>
    </row>
    <row r="3254" spans="1:6" ht="14.25" customHeight="1">
      <c r="A3254" s="577" t="s">
        <v>256</v>
      </c>
      <c r="B3254" s="577" t="s">
        <v>421</v>
      </c>
      <c r="C3254" s="577" t="s">
        <v>422</v>
      </c>
      <c r="D3254" s="643" t="s">
        <v>256</v>
      </c>
      <c r="E3254" s="643">
        <v>63668.17</v>
      </c>
      <c r="F3254" s="644" t="s">
        <v>256</v>
      </c>
    </row>
    <row r="3255" spans="1:6" ht="14.25" customHeight="1">
      <c r="A3255" s="577" t="s">
        <v>256</v>
      </c>
      <c r="B3255" s="577" t="s">
        <v>423</v>
      </c>
      <c r="C3255" s="577" t="s">
        <v>424</v>
      </c>
      <c r="D3255" s="643" t="s">
        <v>256</v>
      </c>
      <c r="E3255" s="643">
        <v>1265.54</v>
      </c>
      <c r="F3255" s="644" t="s">
        <v>256</v>
      </c>
    </row>
    <row r="3256" spans="1:6" ht="14.25" customHeight="1">
      <c r="A3256" s="577" t="s">
        <v>256</v>
      </c>
      <c r="B3256" s="577" t="s">
        <v>425</v>
      </c>
      <c r="C3256" s="577" t="s">
        <v>426</v>
      </c>
      <c r="D3256" s="643" t="s">
        <v>256</v>
      </c>
      <c r="E3256" s="643">
        <v>213.63</v>
      </c>
      <c r="F3256" s="644" t="s">
        <v>256</v>
      </c>
    </row>
    <row r="3257" spans="1:6" ht="14.25" customHeight="1">
      <c r="A3257" s="575" t="s">
        <v>256</v>
      </c>
      <c r="B3257" s="575" t="s">
        <v>429</v>
      </c>
      <c r="C3257" s="575" t="s">
        <v>430</v>
      </c>
      <c r="D3257" s="641">
        <v>125000</v>
      </c>
      <c r="E3257" s="641">
        <v>114616.41</v>
      </c>
      <c r="F3257" s="642">
        <v>91.69</v>
      </c>
    </row>
    <row r="3258" spans="1:6" ht="14.25" customHeight="1">
      <c r="A3258" s="577" t="s">
        <v>256</v>
      </c>
      <c r="B3258" s="577" t="s">
        <v>431</v>
      </c>
      <c r="C3258" s="577" t="s">
        <v>432</v>
      </c>
      <c r="D3258" s="643" t="s">
        <v>256</v>
      </c>
      <c r="E3258" s="643">
        <v>16353.44</v>
      </c>
      <c r="F3258" s="644" t="s">
        <v>256</v>
      </c>
    </row>
    <row r="3259" spans="1:6" ht="14.25" customHeight="1">
      <c r="A3259" s="577" t="s">
        <v>256</v>
      </c>
      <c r="B3259" s="577" t="s">
        <v>433</v>
      </c>
      <c r="C3259" s="577" t="s">
        <v>434</v>
      </c>
      <c r="D3259" s="643" t="s">
        <v>256</v>
      </c>
      <c r="E3259" s="643">
        <v>6000</v>
      </c>
      <c r="F3259" s="644" t="s">
        <v>256</v>
      </c>
    </row>
    <row r="3260" spans="1:6" ht="14.25" customHeight="1">
      <c r="A3260" s="577" t="s">
        <v>256</v>
      </c>
      <c r="B3260" s="577" t="s">
        <v>435</v>
      </c>
      <c r="C3260" s="577" t="s">
        <v>436</v>
      </c>
      <c r="D3260" s="643" t="s">
        <v>256</v>
      </c>
      <c r="E3260" s="643">
        <v>1000</v>
      </c>
      <c r="F3260" s="644" t="s">
        <v>256</v>
      </c>
    </row>
    <row r="3261" spans="1:6" ht="14.25" customHeight="1">
      <c r="A3261" s="577" t="s">
        <v>256</v>
      </c>
      <c r="B3261" s="577" t="s">
        <v>437</v>
      </c>
      <c r="C3261" s="577" t="s">
        <v>438</v>
      </c>
      <c r="D3261" s="643" t="s">
        <v>256</v>
      </c>
      <c r="E3261" s="643">
        <v>17517.05</v>
      </c>
      <c r="F3261" s="644" t="s">
        <v>256</v>
      </c>
    </row>
    <row r="3262" spans="1:6" ht="14.25" customHeight="1">
      <c r="A3262" s="577" t="s">
        <v>256</v>
      </c>
      <c r="B3262" s="577" t="s">
        <v>443</v>
      </c>
      <c r="C3262" s="577" t="s">
        <v>444</v>
      </c>
      <c r="D3262" s="643" t="s">
        <v>256</v>
      </c>
      <c r="E3262" s="643">
        <v>24720.91</v>
      </c>
      <c r="F3262" s="644" t="s">
        <v>256</v>
      </c>
    </row>
    <row r="3263" spans="1:6" ht="14.25" customHeight="1">
      <c r="A3263" s="577" t="s">
        <v>256</v>
      </c>
      <c r="B3263" s="577" t="s">
        <v>445</v>
      </c>
      <c r="C3263" s="577" t="s">
        <v>446</v>
      </c>
      <c r="D3263" s="643" t="s">
        <v>256</v>
      </c>
      <c r="E3263" s="643">
        <v>25000</v>
      </c>
      <c r="F3263" s="644" t="s">
        <v>256</v>
      </c>
    </row>
    <row r="3264" spans="1:6" ht="14.25" customHeight="1">
      <c r="A3264" s="577" t="s">
        <v>256</v>
      </c>
      <c r="B3264" s="577" t="s">
        <v>447</v>
      </c>
      <c r="C3264" s="577" t="s">
        <v>448</v>
      </c>
      <c r="D3264" s="643" t="s">
        <v>256</v>
      </c>
      <c r="E3264" s="643">
        <v>24025.01</v>
      </c>
      <c r="F3264" s="644" t="s">
        <v>256</v>
      </c>
    </row>
    <row r="3265" spans="1:6" ht="14.25" customHeight="1">
      <c r="A3265" s="575" t="s">
        <v>256</v>
      </c>
      <c r="B3265" s="575" t="s">
        <v>449</v>
      </c>
      <c r="C3265" s="575" t="s">
        <v>450</v>
      </c>
      <c r="D3265" s="641">
        <v>3248</v>
      </c>
      <c r="E3265" s="641">
        <v>1014</v>
      </c>
      <c r="F3265" s="642">
        <v>31.22</v>
      </c>
    </row>
    <row r="3266" spans="1:6" ht="14.25" customHeight="1">
      <c r="A3266" s="577" t="s">
        <v>256</v>
      </c>
      <c r="B3266" s="577" t="s">
        <v>451</v>
      </c>
      <c r="C3266" s="577" t="s">
        <v>450</v>
      </c>
      <c r="D3266" s="643" t="s">
        <v>256</v>
      </c>
      <c r="E3266" s="643">
        <v>1014</v>
      </c>
      <c r="F3266" s="644" t="s">
        <v>256</v>
      </c>
    </row>
    <row r="3267" spans="1:6" ht="14.25" customHeight="1">
      <c r="A3267" s="575" t="s">
        <v>256</v>
      </c>
      <c r="B3267" s="575" t="s">
        <v>452</v>
      </c>
      <c r="C3267" s="575" t="s">
        <v>453</v>
      </c>
      <c r="D3267" s="641">
        <v>49500</v>
      </c>
      <c r="E3267" s="641">
        <v>43468.61</v>
      </c>
      <c r="F3267" s="642">
        <v>87.82</v>
      </c>
    </row>
    <row r="3268" spans="1:6" ht="14.25" customHeight="1">
      <c r="A3268" s="577" t="s">
        <v>256</v>
      </c>
      <c r="B3268" s="577" t="s">
        <v>454</v>
      </c>
      <c r="C3268" s="577" t="s">
        <v>455</v>
      </c>
      <c r="D3268" s="643" t="s">
        <v>256</v>
      </c>
      <c r="E3268" s="643">
        <v>5107.86</v>
      </c>
      <c r="F3268" s="644" t="s">
        <v>256</v>
      </c>
    </row>
    <row r="3269" spans="1:6" ht="14.25" customHeight="1">
      <c r="A3269" s="577" t="s">
        <v>256</v>
      </c>
      <c r="B3269" s="577" t="s">
        <v>456</v>
      </c>
      <c r="C3269" s="577" t="s">
        <v>457</v>
      </c>
      <c r="D3269" s="643" t="s">
        <v>256</v>
      </c>
      <c r="E3269" s="643">
        <v>28202.35</v>
      </c>
      <c r="F3269" s="644" t="s">
        <v>256</v>
      </c>
    </row>
    <row r="3270" spans="1:6" ht="14.25" customHeight="1">
      <c r="A3270" s="577" t="s">
        <v>256</v>
      </c>
      <c r="B3270" s="577" t="s">
        <v>458</v>
      </c>
      <c r="C3270" s="577" t="s">
        <v>459</v>
      </c>
      <c r="D3270" s="643" t="s">
        <v>256</v>
      </c>
      <c r="E3270" s="643">
        <v>4969.02</v>
      </c>
      <c r="F3270" s="644" t="s">
        <v>256</v>
      </c>
    </row>
    <row r="3271" spans="1:6" ht="14.25" customHeight="1">
      <c r="A3271" s="577" t="s">
        <v>256</v>
      </c>
      <c r="B3271" s="577" t="s">
        <v>460</v>
      </c>
      <c r="C3271" s="577" t="s">
        <v>113</v>
      </c>
      <c r="D3271" s="643" t="s">
        <v>256</v>
      </c>
      <c r="E3271" s="643">
        <v>1200</v>
      </c>
      <c r="F3271" s="644" t="s">
        <v>256</v>
      </c>
    </row>
    <row r="3272" spans="1:6" ht="14.25" customHeight="1">
      <c r="A3272" s="577" t="s">
        <v>256</v>
      </c>
      <c r="B3272" s="577" t="s">
        <v>461</v>
      </c>
      <c r="C3272" s="577" t="s">
        <v>462</v>
      </c>
      <c r="D3272" s="643" t="s">
        <v>256</v>
      </c>
      <c r="E3272" s="643">
        <v>989.38</v>
      </c>
      <c r="F3272" s="644" t="s">
        <v>256</v>
      </c>
    </row>
    <row r="3273" spans="1:6" ht="14.25" customHeight="1">
      <c r="A3273" s="577" t="s">
        <v>256</v>
      </c>
      <c r="B3273" s="577" t="s">
        <v>464</v>
      </c>
      <c r="C3273" s="577" t="s">
        <v>453</v>
      </c>
      <c r="D3273" s="643" t="s">
        <v>256</v>
      </c>
      <c r="E3273" s="643">
        <v>3000</v>
      </c>
      <c r="F3273" s="644" t="s">
        <v>256</v>
      </c>
    </row>
    <row r="3274" spans="1:6" ht="14.25" customHeight="1">
      <c r="A3274" s="575" t="s">
        <v>256</v>
      </c>
      <c r="B3274" s="575" t="s">
        <v>471</v>
      </c>
      <c r="C3274" s="575" t="s">
        <v>472</v>
      </c>
      <c r="D3274" s="641">
        <v>700</v>
      </c>
      <c r="E3274" s="641">
        <v>31.2</v>
      </c>
      <c r="F3274" s="642">
        <v>4.46</v>
      </c>
    </row>
    <row r="3275" spans="1:6" ht="14.25" customHeight="1">
      <c r="A3275" s="577" t="s">
        <v>256</v>
      </c>
      <c r="B3275" s="577" t="s">
        <v>473</v>
      </c>
      <c r="C3275" s="577" t="s">
        <v>474</v>
      </c>
      <c r="D3275" s="643" t="s">
        <v>256</v>
      </c>
      <c r="E3275" s="643">
        <v>0</v>
      </c>
      <c r="F3275" s="644" t="s">
        <v>256</v>
      </c>
    </row>
    <row r="3276" spans="1:6" ht="14.25" customHeight="1">
      <c r="A3276" s="577" t="s">
        <v>256</v>
      </c>
      <c r="B3276" s="577" t="s">
        <v>476</v>
      </c>
      <c r="C3276" s="577" t="s">
        <v>477</v>
      </c>
      <c r="D3276" s="643" t="s">
        <v>256</v>
      </c>
      <c r="E3276" s="643">
        <v>31.2</v>
      </c>
      <c r="F3276" s="644" t="s">
        <v>256</v>
      </c>
    </row>
    <row r="3277" spans="1:6" ht="14.25" customHeight="1">
      <c r="A3277" s="575" t="s">
        <v>256</v>
      </c>
      <c r="B3277" s="679" t="s">
        <v>944</v>
      </c>
      <c r="C3277" s="680"/>
      <c r="D3277" s="641">
        <v>60500</v>
      </c>
      <c r="E3277" s="641">
        <v>41821.49</v>
      </c>
      <c r="F3277" s="642">
        <v>69.13</v>
      </c>
    </row>
    <row r="3278" spans="1:6" ht="14.25" customHeight="1">
      <c r="A3278" s="575" t="s">
        <v>256</v>
      </c>
      <c r="B3278" s="679" t="s">
        <v>1072</v>
      </c>
      <c r="C3278" s="680"/>
      <c r="D3278" s="641">
        <v>60500</v>
      </c>
      <c r="E3278" s="641">
        <v>41821.49</v>
      </c>
      <c r="F3278" s="642">
        <v>69.13</v>
      </c>
    </row>
    <row r="3279" spans="1:6" ht="14.25" customHeight="1">
      <c r="A3279" s="575" t="s">
        <v>256</v>
      </c>
      <c r="B3279" s="575" t="s">
        <v>405</v>
      </c>
      <c r="C3279" s="575" t="s">
        <v>406</v>
      </c>
      <c r="D3279" s="641">
        <v>2000</v>
      </c>
      <c r="E3279" s="641">
        <v>0</v>
      </c>
      <c r="F3279" s="642">
        <v>0</v>
      </c>
    </row>
    <row r="3280" spans="1:6" ht="14.25" customHeight="1">
      <c r="A3280" s="577" t="s">
        <v>256</v>
      </c>
      <c r="B3280" s="577" t="s">
        <v>407</v>
      </c>
      <c r="C3280" s="577" t="s">
        <v>408</v>
      </c>
      <c r="D3280" s="643" t="s">
        <v>256</v>
      </c>
      <c r="E3280" s="643">
        <v>0</v>
      </c>
      <c r="F3280" s="644" t="s">
        <v>256</v>
      </c>
    </row>
    <row r="3281" spans="1:6" ht="14.25" customHeight="1">
      <c r="A3281" s="577" t="s">
        <v>256</v>
      </c>
      <c r="B3281" s="577" t="s">
        <v>411</v>
      </c>
      <c r="C3281" s="577" t="s">
        <v>412</v>
      </c>
      <c r="D3281" s="643" t="s">
        <v>256</v>
      </c>
      <c r="E3281" s="643">
        <v>0</v>
      </c>
      <c r="F3281" s="644" t="s">
        <v>256</v>
      </c>
    </row>
    <row r="3282" spans="1:6" ht="14.25" customHeight="1">
      <c r="A3282" s="575" t="s">
        <v>256</v>
      </c>
      <c r="B3282" s="575" t="s">
        <v>415</v>
      </c>
      <c r="C3282" s="575" t="s">
        <v>416</v>
      </c>
      <c r="D3282" s="641">
        <v>13000</v>
      </c>
      <c r="E3282" s="641">
        <v>9807.77</v>
      </c>
      <c r="F3282" s="642">
        <v>75.44</v>
      </c>
    </row>
    <row r="3283" spans="1:6" ht="14.25" customHeight="1">
      <c r="A3283" s="577" t="s">
        <v>256</v>
      </c>
      <c r="B3283" s="577" t="s">
        <v>417</v>
      </c>
      <c r="C3283" s="577" t="s">
        <v>418</v>
      </c>
      <c r="D3283" s="643" t="s">
        <v>256</v>
      </c>
      <c r="E3283" s="643">
        <v>2408.66</v>
      </c>
      <c r="F3283" s="644" t="s">
        <v>256</v>
      </c>
    </row>
    <row r="3284" spans="1:6" ht="14.25" customHeight="1">
      <c r="A3284" s="577" t="s">
        <v>256</v>
      </c>
      <c r="B3284" s="577" t="s">
        <v>421</v>
      </c>
      <c r="C3284" s="577" t="s">
        <v>422</v>
      </c>
      <c r="D3284" s="643" t="s">
        <v>256</v>
      </c>
      <c r="E3284" s="643">
        <v>7399.11</v>
      </c>
      <c r="F3284" s="644" t="s">
        <v>256</v>
      </c>
    </row>
    <row r="3285" spans="1:6" ht="14.25" customHeight="1">
      <c r="A3285" s="577" t="s">
        <v>256</v>
      </c>
      <c r="B3285" s="577" t="s">
        <v>423</v>
      </c>
      <c r="C3285" s="577" t="s">
        <v>424</v>
      </c>
      <c r="D3285" s="643" t="s">
        <v>256</v>
      </c>
      <c r="E3285" s="643">
        <v>0</v>
      </c>
      <c r="F3285" s="644" t="s">
        <v>256</v>
      </c>
    </row>
    <row r="3286" spans="1:6" ht="14.25" customHeight="1">
      <c r="A3286" s="577" t="s">
        <v>256</v>
      </c>
      <c r="B3286" s="577" t="s">
        <v>425</v>
      </c>
      <c r="C3286" s="577" t="s">
        <v>426</v>
      </c>
      <c r="D3286" s="643" t="s">
        <v>256</v>
      </c>
      <c r="E3286" s="643">
        <v>0</v>
      </c>
      <c r="F3286" s="644" t="s">
        <v>256</v>
      </c>
    </row>
    <row r="3287" spans="1:6" ht="14.25" customHeight="1">
      <c r="A3287" s="575" t="s">
        <v>256</v>
      </c>
      <c r="B3287" s="575" t="s">
        <v>429</v>
      </c>
      <c r="C3287" s="575" t="s">
        <v>430</v>
      </c>
      <c r="D3287" s="641">
        <v>34000</v>
      </c>
      <c r="E3287" s="641">
        <v>28533.61</v>
      </c>
      <c r="F3287" s="642">
        <v>83.92</v>
      </c>
    </row>
    <row r="3288" spans="1:6" ht="14.25" customHeight="1">
      <c r="A3288" s="577" t="s">
        <v>256</v>
      </c>
      <c r="B3288" s="577" t="s">
        <v>431</v>
      </c>
      <c r="C3288" s="577" t="s">
        <v>432</v>
      </c>
      <c r="D3288" s="643" t="s">
        <v>256</v>
      </c>
      <c r="E3288" s="643">
        <v>0</v>
      </c>
      <c r="F3288" s="644" t="s">
        <v>256</v>
      </c>
    </row>
    <row r="3289" spans="1:6" ht="14.25" customHeight="1">
      <c r="A3289" s="577" t="s">
        <v>256</v>
      </c>
      <c r="B3289" s="577" t="s">
        <v>433</v>
      </c>
      <c r="C3289" s="577" t="s">
        <v>434</v>
      </c>
      <c r="D3289" s="643" t="s">
        <v>256</v>
      </c>
      <c r="E3289" s="643">
        <v>3951.65</v>
      </c>
      <c r="F3289" s="644" t="s">
        <v>256</v>
      </c>
    </row>
    <row r="3290" spans="1:6" ht="14.25" customHeight="1">
      <c r="A3290" s="577" t="s">
        <v>256</v>
      </c>
      <c r="B3290" s="577" t="s">
        <v>435</v>
      </c>
      <c r="C3290" s="577" t="s">
        <v>436</v>
      </c>
      <c r="D3290" s="643" t="s">
        <v>256</v>
      </c>
      <c r="E3290" s="643">
        <v>0</v>
      </c>
      <c r="F3290" s="644" t="s">
        <v>256</v>
      </c>
    </row>
    <row r="3291" spans="1:6" ht="14.25" customHeight="1">
      <c r="A3291" s="577" t="s">
        <v>256</v>
      </c>
      <c r="B3291" s="577" t="s">
        <v>437</v>
      </c>
      <c r="C3291" s="577" t="s">
        <v>438</v>
      </c>
      <c r="D3291" s="643" t="s">
        <v>256</v>
      </c>
      <c r="E3291" s="643">
        <v>0</v>
      </c>
      <c r="F3291" s="644" t="s">
        <v>256</v>
      </c>
    </row>
    <row r="3292" spans="1:6" ht="14.25" customHeight="1">
      <c r="A3292" s="577" t="s">
        <v>256</v>
      </c>
      <c r="B3292" s="577" t="s">
        <v>443</v>
      </c>
      <c r="C3292" s="577" t="s">
        <v>444</v>
      </c>
      <c r="D3292" s="643" t="s">
        <v>256</v>
      </c>
      <c r="E3292" s="643">
        <v>17937.7</v>
      </c>
      <c r="F3292" s="644" t="s">
        <v>256</v>
      </c>
    </row>
    <row r="3293" spans="1:6" ht="14.25" customHeight="1">
      <c r="A3293" s="577" t="s">
        <v>256</v>
      </c>
      <c r="B3293" s="577" t="s">
        <v>445</v>
      </c>
      <c r="C3293" s="577" t="s">
        <v>446</v>
      </c>
      <c r="D3293" s="643" t="s">
        <v>256</v>
      </c>
      <c r="E3293" s="643">
        <v>2500.51</v>
      </c>
      <c r="F3293" s="644" t="s">
        <v>256</v>
      </c>
    </row>
    <row r="3294" spans="1:6" ht="14.25" customHeight="1">
      <c r="A3294" s="577" t="s">
        <v>256</v>
      </c>
      <c r="B3294" s="577" t="s">
        <v>447</v>
      </c>
      <c r="C3294" s="577" t="s">
        <v>448</v>
      </c>
      <c r="D3294" s="643" t="s">
        <v>256</v>
      </c>
      <c r="E3294" s="643">
        <v>4143.75</v>
      </c>
      <c r="F3294" s="644" t="s">
        <v>256</v>
      </c>
    </row>
    <row r="3295" spans="1:6" ht="14.25" customHeight="1">
      <c r="A3295" s="575" t="s">
        <v>256</v>
      </c>
      <c r="B3295" s="575" t="s">
        <v>449</v>
      </c>
      <c r="C3295" s="575" t="s">
        <v>450</v>
      </c>
      <c r="D3295" s="641">
        <v>6000</v>
      </c>
      <c r="E3295" s="641">
        <v>3171.42</v>
      </c>
      <c r="F3295" s="642">
        <v>52.86</v>
      </c>
    </row>
    <row r="3296" spans="1:6" ht="14.25" customHeight="1">
      <c r="A3296" s="577" t="s">
        <v>256</v>
      </c>
      <c r="B3296" s="577" t="s">
        <v>451</v>
      </c>
      <c r="C3296" s="577" t="s">
        <v>450</v>
      </c>
      <c r="D3296" s="643" t="s">
        <v>256</v>
      </c>
      <c r="E3296" s="643">
        <v>3171.42</v>
      </c>
      <c r="F3296" s="644" t="s">
        <v>256</v>
      </c>
    </row>
    <row r="3297" spans="1:6" ht="14.25" customHeight="1">
      <c r="A3297" s="575" t="s">
        <v>256</v>
      </c>
      <c r="B3297" s="575" t="s">
        <v>452</v>
      </c>
      <c r="C3297" s="575" t="s">
        <v>453</v>
      </c>
      <c r="D3297" s="641">
        <v>5500</v>
      </c>
      <c r="E3297" s="641">
        <v>308.69</v>
      </c>
      <c r="F3297" s="642">
        <v>5.61</v>
      </c>
    </row>
    <row r="3298" spans="1:6" ht="14.25" customHeight="1">
      <c r="A3298" s="577" t="s">
        <v>256</v>
      </c>
      <c r="B3298" s="577" t="s">
        <v>456</v>
      </c>
      <c r="C3298" s="577" t="s">
        <v>457</v>
      </c>
      <c r="D3298" s="643" t="s">
        <v>256</v>
      </c>
      <c r="E3298" s="643">
        <v>0</v>
      </c>
      <c r="F3298" s="644" t="s">
        <v>256</v>
      </c>
    </row>
    <row r="3299" spans="1:6" ht="14.25" customHeight="1">
      <c r="A3299" s="577" t="s">
        <v>256</v>
      </c>
      <c r="B3299" s="577" t="s">
        <v>458</v>
      </c>
      <c r="C3299" s="577" t="s">
        <v>459</v>
      </c>
      <c r="D3299" s="643" t="s">
        <v>256</v>
      </c>
      <c r="E3299" s="643">
        <v>0</v>
      </c>
      <c r="F3299" s="644" t="s">
        <v>256</v>
      </c>
    </row>
    <row r="3300" spans="1:6" ht="14.25" customHeight="1">
      <c r="A3300" s="577" t="s">
        <v>256</v>
      </c>
      <c r="B3300" s="577" t="s">
        <v>460</v>
      </c>
      <c r="C3300" s="577" t="s">
        <v>113</v>
      </c>
      <c r="D3300" s="643" t="s">
        <v>256</v>
      </c>
      <c r="E3300" s="643">
        <v>0</v>
      </c>
      <c r="F3300" s="644" t="s">
        <v>256</v>
      </c>
    </row>
    <row r="3301" spans="1:6" ht="14.25" customHeight="1">
      <c r="A3301" s="577" t="s">
        <v>256</v>
      </c>
      <c r="B3301" s="577" t="s">
        <v>461</v>
      </c>
      <c r="C3301" s="577" t="s">
        <v>462</v>
      </c>
      <c r="D3301" s="643" t="s">
        <v>256</v>
      </c>
      <c r="E3301" s="643">
        <v>0</v>
      </c>
      <c r="F3301" s="644" t="s">
        <v>256</v>
      </c>
    </row>
    <row r="3302" spans="1:6" ht="14.25" customHeight="1">
      <c r="A3302" s="577" t="s">
        <v>256</v>
      </c>
      <c r="B3302" s="577" t="s">
        <v>464</v>
      </c>
      <c r="C3302" s="577" t="s">
        <v>453</v>
      </c>
      <c r="D3302" s="643" t="s">
        <v>256</v>
      </c>
      <c r="E3302" s="643">
        <v>308.69</v>
      </c>
      <c r="F3302" s="644" t="s">
        <v>256</v>
      </c>
    </row>
    <row r="3303" spans="1:6" ht="14.25" customHeight="1">
      <c r="A3303" s="575" t="s">
        <v>256</v>
      </c>
      <c r="B3303" s="679" t="s">
        <v>949</v>
      </c>
      <c r="C3303" s="680"/>
      <c r="D3303" s="641">
        <v>159447</v>
      </c>
      <c r="E3303" s="641">
        <v>154977.18</v>
      </c>
      <c r="F3303" s="642">
        <v>97.2</v>
      </c>
    </row>
    <row r="3304" spans="1:6" ht="14.25" customHeight="1">
      <c r="A3304" s="575" t="s">
        <v>256</v>
      </c>
      <c r="B3304" s="679" t="s">
        <v>1089</v>
      </c>
      <c r="C3304" s="680"/>
      <c r="D3304" s="641">
        <v>58570</v>
      </c>
      <c r="E3304" s="641">
        <v>58407.67</v>
      </c>
      <c r="F3304" s="642">
        <v>99.72</v>
      </c>
    </row>
    <row r="3305" spans="1:6" ht="14.25" customHeight="1">
      <c r="A3305" s="575" t="s">
        <v>256</v>
      </c>
      <c r="B3305" s="575" t="s">
        <v>386</v>
      </c>
      <c r="C3305" s="575" t="s">
        <v>387</v>
      </c>
      <c r="D3305" s="641">
        <v>47600</v>
      </c>
      <c r="E3305" s="641">
        <v>47537.2</v>
      </c>
      <c r="F3305" s="642">
        <v>99.87</v>
      </c>
    </row>
    <row r="3306" spans="1:6" ht="14.25" customHeight="1">
      <c r="A3306" s="577" t="s">
        <v>256</v>
      </c>
      <c r="B3306" s="577" t="s">
        <v>388</v>
      </c>
      <c r="C3306" s="577" t="s">
        <v>389</v>
      </c>
      <c r="D3306" s="643" t="s">
        <v>256</v>
      </c>
      <c r="E3306" s="643">
        <v>47537.2</v>
      </c>
      <c r="F3306" s="644" t="s">
        <v>256</v>
      </c>
    </row>
    <row r="3307" spans="1:6" ht="14.25" customHeight="1">
      <c r="A3307" s="575" t="s">
        <v>256</v>
      </c>
      <c r="B3307" s="575" t="s">
        <v>392</v>
      </c>
      <c r="C3307" s="575" t="s">
        <v>393</v>
      </c>
      <c r="D3307" s="641">
        <v>3000</v>
      </c>
      <c r="E3307" s="641">
        <v>3000</v>
      </c>
      <c r="F3307" s="642">
        <v>100</v>
      </c>
    </row>
    <row r="3308" spans="1:6" ht="14.25" customHeight="1">
      <c r="A3308" s="577" t="s">
        <v>256</v>
      </c>
      <c r="B3308" s="577" t="s">
        <v>394</v>
      </c>
      <c r="C3308" s="577" t="s">
        <v>393</v>
      </c>
      <c r="D3308" s="643" t="s">
        <v>256</v>
      </c>
      <c r="E3308" s="643">
        <v>3000</v>
      </c>
      <c r="F3308" s="644" t="s">
        <v>256</v>
      </c>
    </row>
    <row r="3309" spans="1:6" ht="14.25" customHeight="1">
      <c r="A3309" s="575" t="s">
        <v>256</v>
      </c>
      <c r="B3309" s="575" t="s">
        <v>395</v>
      </c>
      <c r="C3309" s="575" t="s">
        <v>396</v>
      </c>
      <c r="D3309" s="641">
        <v>7970</v>
      </c>
      <c r="E3309" s="641">
        <v>7870.47</v>
      </c>
      <c r="F3309" s="642">
        <v>98.75</v>
      </c>
    </row>
    <row r="3310" spans="1:6" ht="14.25" customHeight="1">
      <c r="A3310" s="577" t="s">
        <v>256</v>
      </c>
      <c r="B3310" s="577" t="s">
        <v>399</v>
      </c>
      <c r="C3310" s="577" t="s">
        <v>400</v>
      </c>
      <c r="D3310" s="643" t="s">
        <v>256</v>
      </c>
      <c r="E3310" s="643">
        <v>7805.33</v>
      </c>
      <c r="F3310" s="644" t="s">
        <v>256</v>
      </c>
    </row>
    <row r="3311" spans="1:6" ht="14.25" customHeight="1">
      <c r="A3311" s="577" t="s">
        <v>256</v>
      </c>
      <c r="B3311" s="577" t="s">
        <v>401</v>
      </c>
      <c r="C3311" s="577" t="s">
        <v>402</v>
      </c>
      <c r="D3311" s="643" t="s">
        <v>256</v>
      </c>
      <c r="E3311" s="643">
        <v>65.14</v>
      </c>
      <c r="F3311" s="644" t="s">
        <v>256</v>
      </c>
    </row>
    <row r="3312" spans="1:6" ht="14.25" customHeight="1">
      <c r="A3312" s="575" t="s">
        <v>256</v>
      </c>
      <c r="B3312" s="679" t="s">
        <v>1074</v>
      </c>
      <c r="C3312" s="680"/>
      <c r="D3312" s="641">
        <v>93172</v>
      </c>
      <c r="E3312" s="641">
        <v>90998.18</v>
      </c>
      <c r="F3312" s="642">
        <v>97.67</v>
      </c>
    </row>
    <row r="3313" spans="1:6" ht="14.25" customHeight="1">
      <c r="A3313" s="575" t="s">
        <v>256</v>
      </c>
      <c r="B3313" s="575" t="s">
        <v>386</v>
      </c>
      <c r="C3313" s="575" t="s">
        <v>387</v>
      </c>
      <c r="D3313" s="641">
        <v>77110</v>
      </c>
      <c r="E3313" s="641">
        <v>75324.89</v>
      </c>
      <c r="F3313" s="642">
        <v>97.68</v>
      </c>
    </row>
    <row r="3314" spans="1:6" ht="14.25" customHeight="1">
      <c r="A3314" s="577" t="s">
        <v>256</v>
      </c>
      <c r="B3314" s="577" t="s">
        <v>388</v>
      </c>
      <c r="C3314" s="577" t="s">
        <v>389</v>
      </c>
      <c r="D3314" s="643" t="s">
        <v>256</v>
      </c>
      <c r="E3314" s="643">
        <v>75324.89</v>
      </c>
      <c r="F3314" s="644" t="s">
        <v>256</v>
      </c>
    </row>
    <row r="3315" spans="1:6" ht="14.25" customHeight="1">
      <c r="A3315" s="575" t="s">
        <v>256</v>
      </c>
      <c r="B3315" s="575" t="s">
        <v>392</v>
      </c>
      <c r="C3315" s="575" t="s">
        <v>393</v>
      </c>
      <c r="D3315" s="641">
        <v>3200</v>
      </c>
      <c r="E3315" s="641">
        <v>3200</v>
      </c>
      <c r="F3315" s="642">
        <v>100</v>
      </c>
    </row>
    <row r="3316" spans="1:6" ht="14.25" customHeight="1">
      <c r="A3316" s="577" t="s">
        <v>256</v>
      </c>
      <c r="B3316" s="577" t="s">
        <v>394</v>
      </c>
      <c r="C3316" s="577" t="s">
        <v>393</v>
      </c>
      <c r="D3316" s="643" t="s">
        <v>256</v>
      </c>
      <c r="E3316" s="643">
        <v>3200</v>
      </c>
      <c r="F3316" s="644" t="s">
        <v>256</v>
      </c>
    </row>
    <row r="3317" spans="1:6" ht="14.25" customHeight="1">
      <c r="A3317" s="575" t="s">
        <v>256</v>
      </c>
      <c r="B3317" s="575" t="s">
        <v>395</v>
      </c>
      <c r="C3317" s="575" t="s">
        <v>396</v>
      </c>
      <c r="D3317" s="641">
        <v>12862</v>
      </c>
      <c r="E3317" s="641">
        <v>12473.29</v>
      </c>
      <c r="F3317" s="642">
        <v>96.98</v>
      </c>
    </row>
    <row r="3318" spans="1:6" ht="14.25" customHeight="1">
      <c r="A3318" s="577" t="s">
        <v>256</v>
      </c>
      <c r="B3318" s="577" t="s">
        <v>399</v>
      </c>
      <c r="C3318" s="577" t="s">
        <v>400</v>
      </c>
      <c r="D3318" s="643" t="s">
        <v>256</v>
      </c>
      <c r="E3318" s="643">
        <v>12364.71</v>
      </c>
      <c r="F3318" s="644" t="s">
        <v>256</v>
      </c>
    </row>
    <row r="3319" spans="1:6" ht="14.25" customHeight="1">
      <c r="A3319" s="577" t="s">
        <v>256</v>
      </c>
      <c r="B3319" s="577" t="s">
        <v>401</v>
      </c>
      <c r="C3319" s="577" t="s">
        <v>402</v>
      </c>
      <c r="D3319" s="643" t="s">
        <v>256</v>
      </c>
      <c r="E3319" s="643">
        <v>108.58</v>
      </c>
      <c r="F3319" s="644" t="s">
        <v>256</v>
      </c>
    </row>
    <row r="3320" spans="1:6" ht="14.25" customHeight="1">
      <c r="A3320" s="575" t="s">
        <v>256</v>
      </c>
      <c r="B3320" s="679" t="s">
        <v>1226</v>
      </c>
      <c r="C3320" s="680"/>
      <c r="D3320" s="641">
        <v>7705</v>
      </c>
      <c r="E3320" s="641">
        <v>5571.33</v>
      </c>
      <c r="F3320" s="642">
        <v>72.31</v>
      </c>
    </row>
    <row r="3321" spans="1:6" ht="14.25" customHeight="1">
      <c r="A3321" s="575" t="s">
        <v>256</v>
      </c>
      <c r="B3321" s="575" t="s">
        <v>449</v>
      </c>
      <c r="C3321" s="575" t="s">
        <v>450</v>
      </c>
      <c r="D3321" s="641">
        <v>7705</v>
      </c>
      <c r="E3321" s="641">
        <v>5571.33</v>
      </c>
      <c r="F3321" s="642">
        <v>72.31</v>
      </c>
    </row>
    <row r="3322" spans="1:6" ht="14.25" customHeight="1">
      <c r="A3322" s="577" t="s">
        <v>256</v>
      </c>
      <c r="B3322" s="577" t="s">
        <v>451</v>
      </c>
      <c r="C3322" s="577" t="s">
        <v>450</v>
      </c>
      <c r="D3322" s="643" t="s">
        <v>256</v>
      </c>
      <c r="E3322" s="643">
        <v>5571.33</v>
      </c>
      <c r="F3322" s="644" t="s">
        <v>256</v>
      </c>
    </row>
    <row r="3323" spans="1:6" ht="14.25" customHeight="1">
      <c r="A3323" s="575" t="s">
        <v>1136</v>
      </c>
      <c r="B3323" s="575" t="s">
        <v>970</v>
      </c>
      <c r="C3323" s="575" t="s">
        <v>1287</v>
      </c>
      <c r="D3323" s="641">
        <v>682711</v>
      </c>
      <c r="E3323" s="641">
        <v>552908.4</v>
      </c>
      <c r="F3323" s="642">
        <v>80.99</v>
      </c>
    </row>
    <row r="3324" spans="1:6" ht="14.25" customHeight="1">
      <c r="A3324" s="575" t="s">
        <v>256</v>
      </c>
      <c r="B3324" s="679" t="s">
        <v>942</v>
      </c>
      <c r="C3324" s="680"/>
      <c r="D3324" s="641">
        <v>134000</v>
      </c>
      <c r="E3324" s="641">
        <v>133978.44</v>
      </c>
      <c r="F3324" s="642">
        <v>99.98</v>
      </c>
    </row>
    <row r="3325" spans="1:6" ht="14.25" customHeight="1">
      <c r="A3325" s="575" t="s">
        <v>256</v>
      </c>
      <c r="B3325" s="679" t="s">
        <v>943</v>
      </c>
      <c r="C3325" s="680"/>
      <c r="D3325" s="641">
        <v>134000</v>
      </c>
      <c r="E3325" s="641">
        <v>133978.44</v>
      </c>
      <c r="F3325" s="642">
        <v>99.98</v>
      </c>
    </row>
    <row r="3326" spans="1:6" ht="14.25" customHeight="1">
      <c r="A3326" s="575" t="s">
        <v>256</v>
      </c>
      <c r="B3326" s="575" t="s">
        <v>405</v>
      </c>
      <c r="C3326" s="575" t="s">
        <v>406</v>
      </c>
      <c r="D3326" s="641">
        <v>3000</v>
      </c>
      <c r="E3326" s="641">
        <v>3000</v>
      </c>
      <c r="F3326" s="642">
        <v>100</v>
      </c>
    </row>
    <row r="3327" spans="1:6" ht="14.25" customHeight="1">
      <c r="A3327" s="577" t="s">
        <v>256</v>
      </c>
      <c r="B3327" s="577" t="s">
        <v>407</v>
      </c>
      <c r="C3327" s="577" t="s">
        <v>408</v>
      </c>
      <c r="D3327" s="643" t="s">
        <v>256</v>
      </c>
      <c r="E3327" s="643">
        <v>3000</v>
      </c>
      <c r="F3327" s="644" t="s">
        <v>256</v>
      </c>
    </row>
    <row r="3328" spans="1:6" ht="14.25" customHeight="1">
      <c r="A3328" s="575" t="s">
        <v>256</v>
      </c>
      <c r="B3328" s="575" t="s">
        <v>415</v>
      </c>
      <c r="C3328" s="575" t="s">
        <v>416</v>
      </c>
      <c r="D3328" s="641">
        <v>5000</v>
      </c>
      <c r="E3328" s="641">
        <v>5000</v>
      </c>
      <c r="F3328" s="642">
        <v>100</v>
      </c>
    </row>
    <row r="3329" spans="1:6" ht="14.25" customHeight="1">
      <c r="A3329" s="577" t="s">
        <v>256</v>
      </c>
      <c r="B3329" s="577" t="s">
        <v>417</v>
      </c>
      <c r="C3329" s="577" t="s">
        <v>418</v>
      </c>
      <c r="D3329" s="643" t="s">
        <v>256</v>
      </c>
      <c r="E3329" s="643">
        <v>5000</v>
      </c>
      <c r="F3329" s="644" t="s">
        <v>256</v>
      </c>
    </row>
    <row r="3330" spans="1:6" ht="14.25" customHeight="1">
      <c r="A3330" s="575" t="s">
        <v>256</v>
      </c>
      <c r="B3330" s="575" t="s">
        <v>429</v>
      </c>
      <c r="C3330" s="575" t="s">
        <v>430</v>
      </c>
      <c r="D3330" s="641">
        <v>106000</v>
      </c>
      <c r="E3330" s="641">
        <v>105999.88</v>
      </c>
      <c r="F3330" s="642">
        <v>100</v>
      </c>
    </row>
    <row r="3331" spans="1:6" ht="14.25" customHeight="1">
      <c r="A3331" s="577" t="s">
        <v>256</v>
      </c>
      <c r="B3331" s="577" t="s">
        <v>443</v>
      </c>
      <c r="C3331" s="577" t="s">
        <v>444</v>
      </c>
      <c r="D3331" s="643" t="s">
        <v>256</v>
      </c>
      <c r="E3331" s="643">
        <v>103612</v>
      </c>
      <c r="F3331" s="644" t="s">
        <v>256</v>
      </c>
    </row>
    <row r="3332" spans="1:6" ht="14.25" customHeight="1">
      <c r="A3332" s="577" t="s">
        <v>256</v>
      </c>
      <c r="B3332" s="577" t="s">
        <v>447</v>
      </c>
      <c r="C3332" s="577" t="s">
        <v>448</v>
      </c>
      <c r="D3332" s="643" t="s">
        <v>256</v>
      </c>
      <c r="E3332" s="643">
        <v>2387.88</v>
      </c>
      <c r="F3332" s="644" t="s">
        <v>256</v>
      </c>
    </row>
    <row r="3333" spans="1:6" ht="14.25" customHeight="1">
      <c r="A3333" s="575" t="s">
        <v>256</v>
      </c>
      <c r="B3333" s="575" t="s">
        <v>452</v>
      </c>
      <c r="C3333" s="575" t="s">
        <v>453</v>
      </c>
      <c r="D3333" s="641">
        <v>20000</v>
      </c>
      <c r="E3333" s="641">
        <v>19978.56</v>
      </c>
      <c r="F3333" s="642">
        <v>99.89</v>
      </c>
    </row>
    <row r="3334" spans="1:6" ht="14.25" customHeight="1">
      <c r="A3334" s="577" t="s">
        <v>256</v>
      </c>
      <c r="B3334" s="577" t="s">
        <v>458</v>
      </c>
      <c r="C3334" s="577" t="s">
        <v>459</v>
      </c>
      <c r="D3334" s="643" t="s">
        <v>256</v>
      </c>
      <c r="E3334" s="643">
        <v>19978.56</v>
      </c>
      <c r="F3334" s="644" t="s">
        <v>256</v>
      </c>
    </row>
    <row r="3335" spans="1:6" ht="14.25" customHeight="1">
      <c r="A3335" s="575" t="s">
        <v>256</v>
      </c>
      <c r="B3335" s="679" t="s">
        <v>1069</v>
      </c>
      <c r="C3335" s="680"/>
      <c r="D3335" s="641">
        <v>52872</v>
      </c>
      <c r="E3335" s="641">
        <v>53091.4</v>
      </c>
      <c r="F3335" s="642">
        <v>100.41</v>
      </c>
    </row>
    <row r="3336" spans="1:6" ht="14.25" customHeight="1">
      <c r="A3336" s="575" t="s">
        <v>256</v>
      </c>
      <c r="B3336" s="679" t="s">
        <v>1070</v>
      </c>
      <c r="C3336" s="680"/>
      <c r="D3336" s="641">
        <v>52872</v>
      </c>
      <c r="E3336" s="641">
        <v>53091.4</v>
      </c>
      <c r="F3336" s="642">
        <v>100.41</v>
      </c>
    </row>
    <row r="3337" spans="1:6" ht="14.25" customHeight="1">
      <c r="A3337" s="575" t="s">
        <v>256</v>
      </c>
      <c r="B3337" s="575" t="s">
        <v>429</v>
      </c>
      <c r="C3337" s="575" t="s">
        <v>430</v>
      </c>
      <c r="D3337" s="641">
        <v>38596</v>
      </c>
      <c r="E3337" s="641">
        <v>38815.4</v>
      </c>
      <c r="F3337" s="642">
        <v>100.57</v>
      </c>
    </row>
    <row r="3338" spans="1:6" ht="14.25" customHeight="1">
      <c r="A3338" s="577" t="s">
        <v>256</v>
      </c>
      <c r="B3338" s="577" t="s">
        <v>443</v>
      </c>
      <c r="C3338" s="577" t="s">
        <v>444</v>
      </c>
      <c r="D3338" s="643" t="s">
        <v>256</v>
      </c>
      <c r="E3338" s="643">
        <v>38815.4</v>
      </c>
      <c r="F3338" s="644" t="s">
        <v>256</v>
      </c>
    </row>
    <row r="3339" spans="1:6" ht="14.25" customHeight="1">
      <c r="A3339" s="577" t="s">
        <v>256</v>
      </c>
      <c r="B3339" s="577" t="s">
        <v>447</v>
      </c>
      <c r="C3339" s="577" t="s">
        <v>448</v>
      </c>
      <c r="D3339" s="643" t="s">
        <v>256</v>
      </c>
      <c r="E3339" s="643">
        <v>0</v>
      </c>
      <c r="F3339" s="644" t="s">
        <v>256</v>
      </c>
    </row>
    <row r="3340" spans="1:6" ht="14.25" customHeight="1">
      <c r="A3340" s="575" t="s">
        <v>256</v>
      </c>
      <c r="B3340" s="575" t="s">
        <v>449</v>
      </c>
      <c r="C3340" s="575" t="s">
        <v>450</v>
      </c>
      <c r="D3340" s="641">
        <v>13185</v>
      </c>
      <c r="E3340" s="641">
        <v>13185</v>
      </c>
      <c r="F3340" s="642">
        <v>100</v>
      </c>
    </row>
    <row r="3341" spans="1:6" ht="14.25" customHeight="1">
      <c r="A3341" s="577" t="s">
        <v>256</v>
      </c>
      <c r="B3341" s="577" t="s">
        <v>451</v>
      </c>
      <c r="C3341" s="577" t="s">
        <v>450</v>
      </c>
      <c r="D3341" s="643" t="s">
        <v>256</v>
      </c>
      <c r="E3341" s="643">
        <v>13185</v>
      </c>
      <c r="F3341" s="644" t="s">
        <v>256</v>
      </c>
    </row>
    <row r="3342" spans="1:6" ht="14.25" customHeight="1">
      <c r="A3342" s="575" t="s">
        <v>256</v>
      </c>
      <c r="B3342" s="575" t="s">
        <v>452</v>
      </c>
      <c r="C3342" s="575" t="s">
        <v>453</v>
      </c>
      <c r="D3342" s="641">
        <v>1091</v>
      </c>
      <c r="E3342" s="641">
        <v>1091</v>
      </c>
      <c r="F3342" s="642">
        <v>100</v>
      </c>
    </row>
    <row r="3343" spans="1:6" ht="14.25" customHeight="1">
      <c r="A3343" s="577" t="s">
        <v>256</v>
      </c>
      <c r="B3343" s="577" t="s">
        <v>458</v>
      </c>
      <c r="C3343" s="577" t="s">
        <v>459</v>
      </c>
      <c r="D3343" s="643" t="s">
        <v>256</v>
      </c>
      <c r="E3343" s="643">
        <v>1091</v>
      </c>
      <c r="F3343" s="644" t="s">
        <v>256</v>
      </c>
    </row>
    <row r="3344" spans="1:6" ht="14.25" customHeight="1">
      <c r="A3344" s="575" t="s">
        <v>256</v>
      </c>
      <c r="B3344" s="679" t="s">
        <v>944</v>
      </c>
      <c r="C3344" s="680"/>
      <c r="D3344" s="641">
        <v>60000</v>
      </c>
      <c r="E3344" s="641">
        <v>40000</v>
      </c>
      <c r="F3344" s="642">
        <v>66.67</v>
      </c>
    </row>
    <row r="3345" spans="1:6" ht="14.25" customHeight="1">
      <c r="A3345" s="575" t="s">
        <v>256</v>
      </c>
      <c r="B3345" s="679" t="s">
        <v>1072</v>
      </c>
      <c r="C3345" s="680"/>
      <c r="D3345" s="641">
        <v>60000</v>
      </c>
      <c r="E3345" s="641">
        <v>40000</v>
      </c>
      <c r="F3345" s="642">
        <v>66.67</v>
      </c>
    </row>
    <row r="3346" spans="1:6" ht="14.25" customHeight="1">
      <c r="A3346" s="575" t="s">
        <v>256</v>
      </c>
      <c r="B3346" s="575" t="s">
        <v>429</v>
      </c>
      <c r="C3346" s="575" t="s">
        <v>430</v>
      </c>
      <c r="D3346" s="641">
        <v>34853</v>
      </c>
      <c r="E3346" s="641">
        <v>8930.99</v>
      </c>
      <c r="F3346" s="642">
        <v>25.62</v>
      </c>
    </row>
    <row r="3347" spans="1:6" ht="14.25" customHeight="1">
      <c r="A3347" s="577" t="s">
        <v>256</v>
      </c>
      <c r="B3347" s="577" t="s">
        <v>431</v>
      </c>
      <c r="C3347" s="577" t="s">
        <v>432</v>
      </c>
      <c r="D3347" s="643" t="s">
        <v>256</v>
      </c>
      <c r="E3347" s="643">
        <v>4530.99</v>
      </c>
      <c r="F3347" s="644" t="s">
        <v>256</v>
      </c>
    </row>
    <row r="3348" spans="1:6" ht="14.25" customHeight="1">
      <c r="A3348" s="577" t="s">
        <v>256</v>
      </c>
      <c r="B3348" s="577" t="s">
        <v>443</v>
      </c>
      <c r="C3348" s="577" t="s">
        <v>444</v>
      </c>
      <c r="D3348" s="643" t="s">
        <v>256</v>
      </c>
      <c r="E3348" s="643">
        <v>4400</v>
      </c>
      <c r="F3348" s="644" t="s">
        <v>256</v>
      </c>
    </row>
    <row r="3349" spans="1:6" ht="14.25" customHeight="1">
      <c r="A3349" s="575" t="s">
        <v>256</v>
      </c>
      <c r="B3349" s="575" t="s">
        <v>449</v>
      </c>
      <c r="C3349" s="575" t="s">
        <v>450</v>
      </c>
      <c r="D3349" s="641">
        <v>25147</v>
      </c>
      <c r="E3349" s="641">
        <v>31069.01</v>
      </c>
      <c r="F3349" s="642">
        <v>123.55</v>
      </c>
    </row>
    <row r="3350" spans="1:6" ht="14.25" customHeight="1">
      <c r="A3350" s="577" t="s">
        <v>256</v>
      </c>
      <c r="B3350" s="577" t="s">
        <v>451</v>
      </c>
      <c r="C3350" s="577" t="s">
        <v>450</v>
      </c>
      <c r="D3350" s="643" t="s">
        <v>256</v>
      </c>
      <c r="E3350" s="643">
        <v>31069.01</v>
      </c>
      <c r="F3350" s="644" t="s">
        <v>256</v>
      </c>
    </row>
    <row r="3351" spans="1:6" ht="14.25" customHeight="1">
      <c r="A3351" s="575" t="s">
        <v>256</v>
      </c>
      <c r="B3351" s="679" t="s">
        <v>949</v>
      </c>
      <c r="C3351" s="680"/>
      <c r="D3351" s="641">
        <v>423366</v>
      </c>
      <c r="E3351" s="641">
        <v>313365.75</v>
      </c>
      <c r="F3351" s="642">
        <v>74.02</v>
      </c>
    </row>
    <row r="3352" spans="1:6" ht="14.25" customHeight="1">
      <c r="A3352" s="575" t="s">
        <v>256</v>
      </c>
      <c r="B3352" s="679" t="s">
        <v>1089</v>
      </c>
      <c r="C3352" s="680"/>
      <c r="D3352" s="641">
        <v>201500</v>
      </c>
      <c r="E3352" s="641">
        <v>201500</v>
      </c>
      <c r="F3352" s="642">
        <v>100</v>
      </c>
    </row>
    <row r="3353" spans="1:6" ht="14.25" customHeight="1">
      <c r="A3353" s="575" t="s">
        <v>256</v>
      </c>
      <c r="B3353" s="575" t="s">
        <v>415</v>
      </c>
      <c r="C3353" s="575" t="s">
        <v>416</v>
      </c>
      <c r="D3353" s="641">
        <v>23900</v>
      </c>
      <c r="E3353" s="641">
        <v>23900</v>
      </c>
      <c r="F3353" s="642">
        <v>100</v>
      </c>
    </row>
    <row r="3354" spans="1:6" ht="14.25" customHeight="1">
      <c r="A3354" s="577" t="s">
        <v>256</v>
      </c>
      <c r="B3354" s="577" t="s">
        <v>421</v>
      </c>
      <c r="C3354" s="577" t="s">
        <v>422</v>
      </c>
      <c r="D3354" s="643" t="s">
        <v>256</v>
      </c>
      <c r="E3354" s="643">
        <v>10000</v>
      </c>
      <c r="F3354" s="644" t="s">
        <v>256</v>
      </c>
    </row>
    <row r="3355" spans="1:6" ht="14.25" customHeight="1">
      <c r="A3355" s="577" t="s">
        <v>256</v>
      </c>
      <c r="B3355" s="577" t="s">
        <v>423</v>
      </c>
      <c r="C3355" s="577" t="s">
        <v>424</v>
      </c>
      <c r="D3355" s="643" t="s">
        <v>256</v>
      </c>
      <c r="E3355" s="643">
        <v>13900</v>
      </c>
      <c r="F3355" s="644" t="s">
        <v>256</v>
      </c>
    </row>
    <row r="3356" spans="1:6" ht="14.25" customHeight="1">
      <c r="A3356" s="575" t="s">
        <v>256</v>
      </c>
      <c r="B3356" s="575" t="s">
        <v>429</v>
      </c>
      <c r="C3356" s="575" t="s">
        <v>430</v>
      </c>
      <c r="D3356" s="641">
        <v>133500</v>
      </c>
      <c r="E3356" s="641">
        <v>133500</v>
      </c>
      <c r="F3356" s="642">
        <v>100</v>
      </c>
    </row>
    <row r="3357" spans="1:6" ht="14.25" customHeight="1">
      <c r="A3357" s="577" t="s">
        <v>256</v>
      </c>
      <c r="B3357" s="577" t="s">
        <v>433</v>
      </c>
      <c r="C3357" s="577" t="s">
        <v>434</v>
      </c>
      <c r="D3357" s="643" t="s">
        <v>256</v>
      </c>
      <c r="E3357" s="643">
        <v>5000</v>
      </c>
      <c r="F3357" s="644" t="s">
        <v>256</v>
      </c>
    </row>
    <row r="3358" spans="1:6" ht="14.25" customHeight="1">
      <c r="A3358" s="577" t="s">
        <v>256</v>
      </c>
      <c r="B3358" s="577" t="s">
        <v>437</v>
      </c>
      <c r="C3358" s="577" t="s">
        <v>438</v>
      </c>
      <c r="D3358" s="643" t="s">
        <v>256</v>
      </c>
      <c r="E3358" s="643">
        <v>2000</v>
      </c>
      <c r="F3358" s="644" t="s">
        <v>256</v>
      </c>
    </row>
    <row r="3359" spans="1:6" ht="14.25" customHeight="1">
      <c r="A3359" s="577" t="s">
        <v>256</v>
      </c>
      <c r="B3359" s="577" t="s">
        <v>443</v>
      </c>
      <c r="C3359" s="577" t="s">
        <v>444</v>
      </c>
      <c r="D3359" s="643" t="s">
        <v>256</v>
      </c>
      <c r="E3359" s="643">
        <v>126500</v>
      </c>
      <c r="F3359" s="644" t="s">
        <v>256</v>
      </c>
    </row>
    <row r="3360" spans="1:6" ht="14.25" customHeight="1">
      <c r="A3360" s="575" t="s">
        <v>256</v>
      </c>
      <c r="B3360" s="575" t="s">
        <v>449</v>
      </c>
      <c r="C3360" s="575" t="s">
        <v>450</v>
      </c>
      <c r="D3360" s="641">
        <v>40000</v>
      </c>
      <c r="E3360" s="641">
        <v>40000</v>
      </c>
      <c r="F3360" s="642">
        <v>100</v>
      </c>
    </row>
    <row r="3361" spans="1:6" ht="14.25" customHeight="1">
      <c r="A3361" s="577" t="s">
        <v>256</v>
      </c>
      <c r="B3361" s="577" t="s">
        <v>451</v>
      </c>
      <c r="C3361" s="577" t="s">
        <v>450</v>
      </c>
      <c r="D3361" s="643" t="s">
        <v>256</v>
      </c>
      <c r="E3361" s="643">
        <v>40000</v>
      </c>
      <c r="F3361" s="644" t="s">
        <v>256</v>
      </c>
    </row>
    <row r="3362" spans="1:6" ht="14.25" customHeight="1">
      <c r="A3362" s="575" t="s">
        <v>256</v>
      </c>
      <c r="B3362" s="575" t="s">
        <v>452</v>
      </c>
      <c r="C3362" s="575" t="s">
        <v>453</v>
      </c>
      <c r="D3362" s="641">
        <v>4100</v>
      </c>
      <c r="E3362" s="641">
        <v>4100</v>
      </c>
      <c r="F3362" s="642">
        <v>100</v>
      </c>
    </row>
    <row r="3363" spans="1:6" ht="14.25" customHeight="1">
      <c r="A3363" s="577" t="s">
        <v>256</v>
      </c>
      <c r="B3363" s="577" t="s">
        <v>456</v>
      </c>
      <c r="C3363" s="577" t="s">
        <v>457</v>
      </c>
      <c r="D3363" s="643" t="s">
        <v>256</v>
      </c>
      <c r="E3363" s="643">
        <v>4100</v>
      </c>
      <c r="F3363" s="644" t="s">
        <v>256</v>
      </c>
    </row>
    <row r="3364" spans="1:6" ht="14.25" customHeight="1">
      <c r="A3364" s="575" t="s">
        <v>256</v>
      </c>
      <c r="B3364" s="679" t="s">
        <v>1090</v>
      </c>
      <c r="C3364" s="680"/>
      <c r="D3364" s="641">
        <v>65000</v>
      </c>
      <c r="E3364" s="641">
        <v>65000</v>
      </c>
      <c r="F3364" s="642">
        <v>100</v>
      </c>
    </row>
    <row r="3365" spans="1:6" ht="14.25" customHeight="1">
      <c r="A3365" s="575" t="s">
        <v>256</v>
      </c>
      <c r="B3365" s="575" t="s">
        <v>415</v>
      </c>
      <c r="C3365" s="575" t="s">
        <v>416</v>
      </c>
      <c r="D3365" s="641">
        <v>21000</v>
      </c>
      <c r="E3365" s="641">
        <v>21000</v>
      </c>
      <c r="F3365" s="642">
        <v>100</v>
      </c>
    </row>
    <row r="3366" spans="1:6" ht="14.25" customHeight="1">
      <c r="A3366" s="577" t="s">
        <v>256</v>
      </c>
      <c r="B3366" s="577" t="s">
        <v>421</v>
      </c>
      <c r="C3366" s="577" t="s">
        <v>422</v>
      </c>
      <c r="D3366" s="643" t="s">
        <v>256</v>
      </c>
      <c r="E3366" s="643">
        <v>8000</v>
      </c>
      <c r="F3366" s="644" t="s">
        <v>256</v>
      </c>
    </row>
    <row r="3367" spans="1:6" ht="14.25" customHeight="1">
      <c r="A3367" s="577" t="s">
        <v>256</v>
      </c>
      <c r="B3367" s="577" t="s">
        <v>423</v>
      </c>
      <c r="C3367" s="577" t="s">
        <v>424</v>
      </c>
      <c r="D3367" s="643" t="s">
        <v>256</v>
      </c>
      <c r="E3367" s="643">
        <v>13000</v>
      </c>
      <c r="F3367" s="644" t="s">
        <v>256</v>
      </c>
    </row>
    <row r="3368" spans="1:6" ht="14.25" customHeight="1">
      <c r="A3368" s="575" t="s">
        <v>256</v>
      </c>
      <c r="B3368" s="575" t="s">
        <v>429</v>
      </c>
      <c r="C3368" s="575" t="s">
        <v>430</v>
      </c>
      <c r="D3368" s="641">
        <v>44000</v>
      </c>
      <c r="E3368" s="641">
        <v>44000</v>
      </c>
      <c r="F3368" s="642">
        <v>100</v>
      </c>
    </row>
    <row r="3369" spans="1:6" ht="14.25" customHeight="1">
      <c r="A3369" s="577" t="s">
        <v>256</v>
      </c>
      <c r="B3369" s="577" t="s">
        <v>431</v>
      </c>
      <c r="C3369" s="577" t="s">
        <v>432</v>
      </c>
      <c r="D3369" s="643" t="s">
        <v>256</v>
      </c>
      <c r="E3369" s="643">
        <v>7000</v>
      </c>
      <c r="F3369" s="644" t="s">
        <v>256</v>
      </c>
    </row>
    <row r="3370" spans="1:6" ht="14.25" customHeight="1">
      <c r="A3370" s="577" t="s">
        <v>256</v>
      </c>
      <c r="B3370" s="577" t="s">
        <v>433</v>
      </c>
      <c r="C3370" s="577" t="s">
        <v>434</v>
      </c>
      <c r="D3370" s="643" t="s">
        <v>256</v>
      </c>
      <c r="E3370" s="643">
        <v>7000</v>
      </c>
      <c r="F3370" s="644" t="s">
        <v>256</v>
      </c>
    </row>
    <row r="3371" spans="1:6" ht="14.25" customHeight="1">
      <c r="A3371" s="577" t="s">
        <v>256</v>
      </c>
      <c r="B3371" s="577" t="s">
        <v>443</v>
      </c>
      <c r="C3371" s="577" t="s">
        <v>444</v>
      </c>
      <c r="D3371" s="643" t="s">
        <v>256</v>
      </c>
      <c r="E3371" s="643">
        <v>25500</v>
      </c>
      <c r="F3371" s="644" t="s">
        <v>256</v>
      </c>
    </row>
    <row r="3372" spans="1:6" ht="14.25" customHeight="1">
      <c r="A3372" s="577" t="s">
        <v>256</v>
      </c>
      <c r="B3372" s="577" t="s">
        <v>447</v>
      </c>
      <c r="C3372" s="577" t="s">
        <v>448</v>
      </c>
      <c r="D3372" s="643" t="s">
        <v>256</v>
      </c>
      <c r="E3372" s="643">
        <v>4500</v>
      </c>
      <c r="F3372" s="644" t="s">
        <v>256</v>
      </c>
    </row>
    <row r="3373" spans="1:6" ht="14.25" customHeight="1">
      <c r="A3373" s="575" t="s">
        <v>256</v>
      </c>
      <c r="B3373" s="679" t="s">
        <v>1074</v>
      </c>
      <c r="C3373" s="680"/>
      <c r="D3373" s="641">
        <v>29500</v>
      </c>
      <c r="E3373" s="641">
        <v>29500</v>
      </c>
      <c r="F3373" s="642">
        <v>100</v>
      </c>
    </row>
    <row r="3374" spans="1:6" ht="14.25" customHeight="1">
      <c r="A3374" s="575" t="s">
        <v>256</v>
      </c>
      <c r="B3374" s="575" t="s">
        <v>429</v>
      </c>
      <c r="C3374" s="575" t="s">
        <v>430</v>
      </c>
      <c r="D3374" s="641">
        <v>10000</v>
      </c>
      <c r="E3374" s="641">
        <v>10000</v>
      </c>
      <c r="F3374" s="642">
        <v>100</v>
      </c>
    </row>
    <row r="3375" spans="1:6" ht="14.25" customHeight="1">
      <c r="A3375" s="577" t="s">
        <v>256</v>
      </c>
      <c r="B3375" s="577" t="s">
        <v>443</v>
      </c>
      <c r="C3375" s="577" t="s">
        <v>444</v>
      </c>
      <c r="D3375" s="643" t="s">
        <v>256</v>
      </c>
      <c r="E3375" s="643">
        <v>10000</v>
      </c>
      <c r="F3375" s="644" t="s">
        <v>256</v>
      </c>
    </row>
    <row r="3376" spans="1:6" ht="14.25" customHeight="1">
      <c r="A3376" s="575" t="s">
        <v>256</v>
      </c>
      <c r="B3376" s="575" t="s">
        <v>449</v>
      </c>
      <c r="C3376" s="575" t="s">
        <v>450</v>
      </c>
      <c r="D3376" s="641">
        <v>19500</v>
      </c>
      <c r="E3376" s="641">
        <v>19500</v>
      </c>
      <c r="F3376" s="642">
        <v>100</v>
      </c>
    </row>
    <row r="3377" spans="1:6" ht="14.25" customHeight="1">
      <c r="A3377" s="577" t="s">
        <v>256</v>
      </c>
      <c r="B3377" s="577" t="s">
        <v>451</v>
      </c>
      <c r="C3377" s="577" t="s">
        <v>450</v>
      </c>
      <c r="D3377" s="643" t="s">
        <v>256</v>
      </c>
      <c r="E3377" s="643">
        <v>19500</v>
      </c>
      <c r="F3377" s="644" t="s">
        <v>256</v>
      </c>
    </row>
    <row r="3378" spans="1:6" ht="14.25" customHeight="1">
      <c r="A3378" s="575" t="s">
        <v>256</v>
      </c>
      <c r="B3378" s="679" t="s">
        <v>950</v>
      </c>
      <c r="C3378" s="680"/>
      <c r="D3378" s="641">
        <v>127366</v>
      </c>
      <c r="E3378" s="641">
        <v>17365.75</v>
      </c>
      <c r="F3378" s="642">
        <v>13.63</v>
      </c>
    </row>
    <row r="3379" spans="1:6" ht="14.25" customHeight="1">
      <c r="A3379" s="575" t="s">
        <v>256</v>
      </c>
      <c r="B3379" s="575" t="s">
        <v>405</v>
      </c>
      <c r="C3379" s="575" t="s">
        <v>406</v>
      </c>
      <c r="D3379" s="641">
        <v>18516</v>
      </c>
      <c r="E3379" s="641">
        <v>8516.73</v>
      </c>
      <c r="F3379" s="642">
        <v>46</v>
      </c>
    </row>
    <row r="3380" spans="1:6" ht="14.25" customHeight="1">
      <c r="A3380" s="577" t="s">
        <v>256</v>
      </c>
      <c r="B3380" s="577" t="s">
        <v>407</v>
      </c>
      <c r="C3380" s="577" t="s">
        <v>408</v>
      </c>
      <c r="D3380" s="643" t="s">
        <v>256</v>
      </c>
      <c r="E3380" s="643">
        <v>8516.73</v>
      </c>
      <c r="F3380" s="644" t="s">
        <v>256</v>
      </c>
    </row>
    <row r="3381" spans="1:6" ht="14.25" customHeight="1">
      <c r="A3381" s="575" t="s">
        <v>256</v>
      </c>
      <c r="B3381" s="575" t="s">
        <v>429</v>
      </c>
      <c r="C3381" s="575" t="s">
        <v>430</v>
      </c>
      <c r="D3381" s="641">
        <v>92850</v>
      </c>
      <c r="E3381" s="641">
        <v>8849.02</v>
      </c>
      <c r="F3381" s="642">
        <v>9.53</v>
      </c>
    </row>
    <row r="3382" spans="1:6" ht="14.25" customHeight="1">
      <c r="A3382" s="577" t="s">
        <v>256</v>
      </c>
      <c r="B3382" s="577" t="s">
        <v>443</v>
      </c>
      <c r="C3382" s="577" t="s">
        <v>444</v>
      </c>
      <c r="D3382" s="643" t="s">
        <v>256</v>
      </c>
      <c r="E3382" s="643">
        <v>8849.02</v>
      </c>
      <c r="F3382" s="644" t="s">
        <v>256</v>
      </c>
    </row>
    <row r="3383" spans="1:6" ht="14.25" customHeight="1">
      <c r="A3383" s="575" t="s">
        <v>256</v>
      </c>
      <c r="B3383" s="575" t="s">
        <v>449</v>
      </c>
      <c r="C3383" s="575" t="s">
        <v>450</v>
      </c>
      <c r="D3383" s="641">
        <v>5000</v>
      </c>
      <c r="E3383" s="641">
        <v>0</v>
      </c>
      <c r="F3383" s="642">
        <v>0</v>
      </c>
    </row>
    <row r="3384" spans="1:6" ht="14.25" customHeight="1">
      <c r="A3384" s="577" t="s">
        <v>256</v>
      </c>
      <c r="B3384" s="577" t="s">
        <v>451</v>
      </c>
      <c r="C3384" s="577" t="s">
        <v>450</v>
      </c>
      <c r="D3384" s="643" t="s">
        <v>256</v>
      </c>
      <c r="E3384" s="643">
        <v>0</v>
      </c>
      <c r="F3384" s="644" t="s">
        <v>256</v>
      </c>
    </row>
    <row r="3385" spans="1:6" ht="14.25" customHeight="1">
      <c r="A3385" s="575" t="s">
        <v>256</v>
      </c>
      <c r="B3385" s="575" t="s">
        <v>546</v>
      </c>
      <c r="C3385" s="575" t="s">
        <v>547</v>
      </c>
      <c r="D3385" s="641">
        <v>11000</v>
      </c>
      <c r="E3385" s="641">
        <v>0</v>
      </c>
      <c r="F3385" s="642">
        <v>0</v>
      </c>
    </row>
    <row r="3386" spans="1:6" ht="14.25" customHeight="1">
      <c r="A3386" s="577" t="s">
        <v>256</v>
      </c>
      <c r="B3386" s="577" t="s">
        <v>553</v>
      </c>
      <c r="C3386" s="577" t="s">
        <v>378</v>
      </c>
      <c r="D3386" s="643" t="s">
        <v>256</v>
      </c>
      <c r="E3386" s="643">
        <v>0</v>
      </c>
      <c r="F3386" s="644" t="s">
        <v>256</v>
      </c>
    </row>
    <row r="3387" spans="1:6" ht="14.25" customHeight="1">
      <c r="A3387" s="575" t="s">
        <v>256</v>
      </c>
      <c r="B3387" s="679" t="s">
        <v>951</v>
      </c>
      <c r="C3387" s="680"/>
      <c r="D3387" s="641">
        <v>7375</v>
      </c>
      <c r="E3387" s="641">
        <v>7375</v>
      </c>
      <c r="F3387" s="642">
        <v>100</v>
      </c>
    </row>
    <row r="3388" spans="1:6" ht="14.25" customHeight="1">
      <c r="A3388" s="575" t="s">
        <v>256</v>
      </c>
      <c r="B3388" s="679" t="s">
        <v>1215</v>
      </c>
      <c r="C3388" s="680"/>
      <c r="D3388" s="641">
        <v>7375</v>
      </c>
      <c r="E3388" s="641">
        <v>7375</v>
      </c>
      <c r="F3388" s="642">
        <v>100</v>
      </c>
    </row>
    <row r="3389" spans="1:6" ht="14.25" customHeight="1">
      <c r="A3389" s="575" t="s">
        <v>256</v>
      </c>
      <c r="B3389" s="575" t="s">
        <v>429</v>
      </c>
      <c r="C3389" s="575" t="s">
        <v>430</v>
      </c>
      <c r="D3389" s="641">
        <v>7375</v>
      </c>
      <c r="E3389" s="641">
        <v>7375</v>
      </c>
      <c r="F3389" s="642">
        <v>100</v>
      </c>
    </row>
    <row r="3390" spans="1:6" ht="14.25" customHeight="1">
      <c r="A3390" s="577" t="s">
        <v>256</v>
      </c>
      <c r="B3390" s="577" t="s">
        <v>443</v>
      </c>
      <c r="C3390" s="577" t="s">
        <v>444</v>
      </c>
      <c r="D3390" s="643" t="s">
        <v>256</v>
      </c>
      <c r="E3390" s="643">
        <v>7375</v>
      </c>
      <c r="F3390" s="644" t="s">
        <v>256</v>
      </c>
    </row>
    <row r="3391" spans="1:6" ht="14.25" customHeight="1">
      <c r="A3391" s="575" t="s">
        <v>256</v>
      </c>
      <c r="B3391" s="679" t="s">
        <v>1075</v>
      </c>
      <c r="C3391" s="680"/>
      <c r="D3391" s="641">
        <v>5098</v>
      </c>
      <c r="E3391" s="641">
        <v>5097.81</v>
      </c>
      <c r="F3391" s="642">
        <v>100</v>
      </c>
    </row>
    <row r="3392" spans="1:6" ht="14.25" customHeight="1">
      <c r="A3392" s="575" t="s">
        <v>256</v>
      </c>
      <c r="B3392" s="679" t="s">
        <v>1216</v>
      </c>
      <c r="C3392" s="680"/>
      <c r="D3392" s="641">
        <v>5098</v>
      </c>
      <c r="E3392" s="641">
        <v>5097.81</v>
      </c>
      <c r="F3392" s="642">
        <v>100</v>
      </c>
    </row>
    <row r="3393" spans="1:6" ht="14.25" customHeight="1">
      <c r="A3393" s="575" t="s">
        <v>256</v>
      </c>
      <c r="B3393" s="575" t="s">
        <v>415</v>
      </c>
      <c r="C3393" s="575" t="s">
        <v>416</v>
      </c>
      <c r="D3393" s="641">
        <v>2098</v>
      </c>
      <c r="E3393" s="641">
        <v>2097.81</v>
      </c>
      <c r="F3393" s="642">
        <v>99.99</v>
      </c>
    </row>
    <row r="3394" spans="1:6" ht="14.25" customHeight="1">
      <c r="A3394" s="577" t="s">
        <v>256</v>
      </c>
      <c r="B3394" s="577" t="s">
        <v>421</v>
      </c>
      <c r="C3394" s="577" t="s">
        <v>422</v>
      </c>
      <c r="D3394" s="643" t="s">
        <v>256</v>
      </c>
      <c r="E3394" s="643">
        <v>2097.81</v>
      </c>
      <c r="F3394" s="644" t="s">
        <v>256</v>
      </c>
    </row>
    <row r="3395" spans="1:6" ht="14.25" customHeight="1">
      <c r="A3395" s="575" t="s">
        <v>256</v>
      </c>
      <c r="B3395" s="575" t="s">
        <v>429</v>
      </c>
      <c r="C3395" s="575" t="s">
        <v>430</v>
      </c>
      <c r="D3395" s="641">
        <v>3000</v>
      </c>
      <c r="E3395" s="641">
        <v>3000</v>
      </c>
      <c r="F3395" s="642">
        <v>100</v>
      </c>
    </row>
    <row r="3396" spans="1:6" ht="14.25" customHeight="1">
      <c r="A3396" s="577" t="s">
        <v>256</v>
      </c>
      <c r="B3396" s="577" t="s">
        <v>433</v>
      </c>
      <c r="C3396" s="577" t="s">
        <v>434</v>
      </c>
      <c r="D3396" s="643" t="s">
        <v>256</v>
      </c>
      <c r="E3396" s="643">
        <v>3000</v>
      </c>
      <c r="F3396" s="644" t="s">
        <v>256</v>
      </c>
    </row>
    <row r="3397" spans="1:6" ht="14.25" customHeight="1">
      <c r="A3397" s="575" t="s">
        <v>1136</v>
      </c>
      <c r="B3397" s="575" t="s">
        <v>1288</v>
      </c>
      <c r="C3397" s="575" t="s">
        <v>1289</v>
      </c>
      <c r="D3397" s="641">
        <v>83000</v>
      </c>
      <c r="E3397" s="641">
        <v>67528.58</v>
      </c>
      <c r="F3397" s="642">
        <v>81.36</v>
      </c>
    </row>
    <row r="3398" spans="1:6" ht="14.25" customHeight="1">
      <c r="A3398" s="575" t="s">
        <v>256</v>
      </c>
      <c r="B3398" s="679" t="s">
        <v>942</v>
      </c>
      <c r="C3398" s="680"/>
      <c r="D3398" s="641">
        <v>30000</v>
      </c>
      <c r="E3398" s="641">
        <v>27257.01</v>
      </c>
      <c r="F3398" s="642">
        <v>90.86</v>
      </c>
    </row>
    <row r="3399" spans="1:6" ht="14.25" customHeight="1">
      <c r="A3399" s="575" t="s">
        <v>256</v>
      </c>
      <c r="B3399" s="679" t="s">
        <v>943</v>
      </c>
      <c r="C3399" s="680"/>
      <c r="D3399" s="641">
        <v>30000</v>
      </c>
      <c r="E3399" s="641">
        <v>27257.01</v>
      </c>
      <c r="F3399" s="642">
        <v>90.86</v>
      </c>
    </row>
    <row r="3400" spans="1:6" ht="14.25" customHeight="1">
      <c r="A3400" s="575" t="s">
        <v>256</v>
      </c>
      <c r="B3400" s="575" t="s">
        <v>546</v>
      </c>
      <c r="C3400" s="575" t="s">
        <v>547</v>
      </c>
      <c r="D3400" s="641">
        <v>12500</v>
      </c>
      <c r="E3400" s="641">
        <v>9871.24</v>
      </c>
      <c r="F3400" s="642">
        <v>78.97</v>
      </c>
    </row>
    <row r="3401" spans="1:6" ht="14.25" customHeight="1">
      <c r="A3401" s="577" t="s">
        <v>256</v>
      </c>
      <c r="B3401" s="577" t="s">
        <v>548</v>
      </c>
      <c r="C3401" s="577" t="s">
        <v>375</v>
      </c>
      <c r="D3401" s="643" t="s">
        <v>256</v>
      </c>
      <c r="E3401" s="643">
        <v>9871.24</v>
      </c>
      <c r="F3401" s="644" t="s">
        <v>256</v>
      </c>
    </row>
    <row r="3402" spans="1:6" ht="14.25" customHeight="1">
      <c r="A3402" s="575" t="s">
        <v>256</v>
      </c>
      <c r="B3402" s="575" t="s">
        <v>557</v>
      </c>
      <c r="C3402" s="575" t="s">
        <v>558</v>
      </c>
      <c r="D3402" s="641">
        <v>17500</v>
      </c>
      <c r="E3402" s="641">
        <v>17385.77</v>
      </c>
      <c r="F3402" s="642">
        <v>99.35</v>
      </c>
    </row>
    <row r="3403" spans="1:6" ht="14.25" customHeight="1">
      <c r="A3403" s="577" t="s">
        <v>256</v>
      </c>
      <c r="B3403" s="577" t="s">
        <v>559</v>
      </c>
      <c r="C3403" s="577" t="s">
        <v>560</v>
      </c>
      <c r="D3403" s="643" t="s">
        <v>256</v>
      </c>
      <c r="E3403" s="643">
        <v>9907.77</v>
      </c>
      <c r="F3403" s="644" t="s">
        <v>256</v>
      </c>
    </row>
    <row r="3404" spans="1:6" ht="14.25" customHeight="1">
      <c r="A3404" s="577" t="s">
        <v>256</v>
      </c>
      <c r="B3404" s="577" t="s">
        <v>562</v>
      </c>
      <c r="C3404" s="577" t="s">
        <v>563</v>
      </c>
      <c r="D3404" s="643" t="s">
        <v>256</v>
      </c>
      <c r="E3404" s="643">
        <v>7478</v>
      </c>
      <c r="F3404" s="644" t="s">
        <v>256</v>
      </c>
    </row>
    <row r="3405" spans="1:6" ht="14.25" customHeight="1">
      <c r="A3405" s="575" t="s">
        <v>256</v>
      </c>
      <c r="B3405" s="679" t="s">
        <v>1069</v>
      </c>
      <c r="C3405" s="680"/>
      <c r="D3405" s="641">
        <v>22000</v>
      </c>
      <c r="E3405" s="641">
        <v>14875.57</v>
      </c>
      <c r="F3405" s="642">
        <v>67.62</v>
      </c>
    </row>
    <row r="3406" spans="1:6" ht="14.25" customHeight="1">
      <c r="A3406" s="575" t="s">
        <v>256</v>
      </c>
      <c r="B3406" s="679" t="s">
        <v>1070</v>
      </c>
      <c r="C3406" s="680"/>
      <c r="D3406" s="641">
        <v>22000</v>
      </c>
      <c r="E3406" s="641">
        <v>14875.57</v>
      </c>
      <c r="F3406" s="642">
        <v>67.62</v>
      </c>
    </row>
    <row r="3407" spans="1:6" ht="14.25" customHeight="1">
      <c r="A3407" s="575" t="s">
        <v>256</v>
      </c>
      <c r="B3407" s="575" t="s">
        <v>546</v>
      </c>
      <c r="C3407" s="575" t="s">
        <v>547</v>
      </c>
      <c r="D3407" s="641">
        <v>20000</v>
      </c>
      <c r="E3407" s="641">
        <v>14875.57</v>
      </c>
      <c r="F3407" s="642">
        <v>74.38</v>
      </c>
    </row>
    <row r="3408" spans="1:6" ht="14.25" customHeight="1">
      <c r="A3408" s="577" t="s">
        <v>256</v>
      </c>
      <c r="B3408" s="577" t="s">
        <v>548</v>
      </c>
      <c r="C3408" s="577" t="s">
        <v>375</v>
      </c>
      <c r="D3408" s="643" t="s">
        <v>256</v>
      </c>
      <c r="E3408" s="643">
        <v>14875.57</v>
      </c>
      <c r="F3408" s="644" t="s">
        <v>256</v>
      </c>
    </row>
    <row r="3409" spans="1:6" ht="14.25" customHeight="1">
      <c r="A3409" s="577" t="s">
        <v>256</v>
      </c>
      <c r="B3409" s="577" t="s">
        <v>549</v>
      </c>
      <c r="C3409" s="577" t="s">
        <v>376</v>
      </c>
      <c r="D3409" s="643" t="s">
        <v>256</v>
      </c>
      <c r="E3409" s="643">
        <v>0</v>
      </c>
      <c r="F3409" s="644" t="s">
        <v>256</v>
      </c>
    </row>
    <row r="3410" spans="1:6" ht="14.25" customHeight="1">
      <c r="A3410" s="577" t="s">
        <v>256</v>
      </c>
      <c r="B3410" s="577" t="s">
        <v>550</v>
      </c>
      <c r="C3410" s="577" t="s">
        <v>551</v>
      </c>
      <c r="D3410" s="643" t="s">
        <v>256</v>
      </c>
      <c r="E3410" s="643">
        <v>0</v>
      </c>
      <c r="F3410" s="644" t="s">
        <v>256</v>
      </c>
    </row>
    <row r="3411" spans="1:6" ht="14.25" customHeight="1">
      <c r="A3411" s="577" t="s">
        <v>256</v>
      </c>
      <c r="B3411" s="577" t="s">
        <v>553</v>
      </c>
      <c r="C3411" s="577" t="s">
        <v>378</v>
      </c>
      <c r="D3411" s="643" t="s">
        <v>256</v>
      </c>
      <c r="E3411" s="643">
        <v>0</v>
      </c>
      <c r="F3411" s="644" t="s">
        <v>256</v>
      </c>
    </row>
    <row r="3412" spans="1:6" ht="14.25" customHeight="1">
      <c r="A3412" s="575" t="s">
        <v>256</v>
      </c>
      <c r="B3412" s="575" t="s">
        <v>557</v>
      </c>
      <c r="C3412" s="575" t="s">
        <v>558</v>
      </c>
      <c r="D3412" s="641">
        <v>2000</v>
      </c>
      <c r="E3412" s="641">
        <v>0</v>
      </c>
      <c r="F3412" s="642">
        <v>0</v>
      </c>
    </row>
    <row r="3413" spans="1:6" ht="14.25" customHeight="1">
      <c r="A3413" s="577" t="s">
        <v>256</v>
      </c>
      <c r="B3413" s="577" t="s">
        <v>559</v>
      </c>
      <c r="C3413" s="577" t="s">
        <v>560</v>
      </c>
      <c r="D3413" s="643" t="s">
        <v>256</v>
      </c>
      <c r="E3413" s="643">
        <v>0</v>
      </c>
      <c r="F3413" s="644" t="s">
        <v>256</v>
      </c>
    </row>
    <row r="3414" spans="1:6" ht="14.25" customHeight="1">
      <c r="A3414" s="575" t="s">
        <v>256</v>
      </c>
      <c r="B3414" s="679" t="s">
        <v>949</v>
      </c>
      <c r="C3414" s="680"/>
      <c r="D3414" s="641">
        <v>6000</v>
      </c>
      <c r="E3414" s="641">
        <v>6000</v>
      </c>
      <c r="F3414" s="642">
        <v>100</v>
      </c>
    </row>
    <row r="3415" spans="1:6" ht="14.25" customHeight="1">
      <c r="A3415" s="575" t="s">
        <v>256</v>
      </c>
      <c r="B3415" s="679" t="s">
        <v>1089</v>
      </c>
      <c r="C3415" s="680"/>
      <c r="D3415" s="641">
        <v>6000</v>
      </c>
      <c r="E3415" s="641">
        <v>6000</v>
      </c>
      <c r="F3415" s="642">
        <v>100</v>
      </c>
    </row>
    <row r="3416" spans="1:6" ht="14.25" customHeight="1">
      <c r="A3416" s="575" t="s">
        <v>256</v>
      </c>
      <c r="B3416" s="575" t="s">
        <v>546</v>
      </c>
      <c r="C3416" s="575" t="s">
        <v>547</v>
      </c>
      <c r="D3416" s="641">
        <v>6000</v>
      </c>
      <c r="E3416" s="641">
        <v>6000</v>
      </c>
      <c r="F3416" s="642">
        <v>100</v>
      </c>
    </row>
    <row r="3417" spans="1:6" ht="14.25" customHeight="1">
      <c r="A3417" s="577" t="s">
        <v>256</v>
      </c>
      <c r="B3417" s="577" t="s">
        <v>548</v>
      </c>
      <c r="C3417" s="577" t="s">
        <v>375</v>
      </c>
      <c r="D3417" s="643" t="s">
        <v>256</v>
      </c>
      <c r="E3417" s="643">
        <v>6000</v>
      </c>
      <c r="F3417" s="644" t="s">
        <v>256</v>
      </c>
    </row>
    <row r="3418" spans="1:6" ht="14.25" customHeight="1">
      <c r="A3418" s="575" t="s">
        <v>256</v>
      </c>
      <c r="B3418" s="679" t="s">
        <v>951</v>
      </c>
      <c r="C3418" s="680"/>
      <c r="D3418" s="641">
        <v>25000</v>
      </c>
      <c r="E3418" s="641">
        <v>19396</v>
      </c>
      <c r="F3418" s="642">
        <v>77.58</v>
      </c>
    </row>
    <row r="3419" spans="1:6" ht="14.25" customHeight="1">
      <c r="A3419" s="575" t="s">
        <v>256</v>
      </c>
      <c r="B3419" s="679" t="s">
        <v>1215</v>
      </c>
      <c r="C3419" s="680"/>
      <c r="D3419" s="641">
        <v>25000</v>
      </c>
      <c r="E3419" s="641">
        <v>19396</v>
      </c>
      <c r="F3419" s="642">
        <v>77.58</v>
      </c>
    </row>
    <row r="3420" spans="1:6" ht="14.25" customHeight="1">
      <c r="A3420" s="575" t="s">
        <v>256</v>
      </c>
      <c r="B3420" s="575" t="s">
        <v>557</v>
      </c>
      <c r="C3420" s="575" t="s">
        <v>558</v>
      </c>
      <c r="D3420" s="641">
        <v>25000</v>
      </c>
      <c r="E3420" s="641">
        <v>19396</v>
      </c>
      <c r="F3420" s="642">
        <v>77.58</v>
      </c>
    </row>
    <row r="3421" spans="1:6" ht="14.25" customHeight="1">
      <c r="A3421" s="577" t="s">
        <v>256</v>
      </c>
      <c r="B3421" s="577" t="s">
        <v>559</v>
      </c>
      <c r="C3421" s="577" t="s">
        <v>560</v>
      </c>
      <c r="D3421" s="643" t="s">
        <v>256</v>
      </c>
      <c r="E3421" s="643">
        <v>0</v>
      </c>
      <c r="F3421" s="644" t="s">
        <v>256</v>
      </c>
    </row>
    <row r="3422" spans="1:6" ht="14.25" customHeight="1">
      <c r="A3422" s="577" t="s">
        <v>256</v>
      </c>
      <c r="B3422" s="577" t="s">
        <v>562</v>
      </c>
      <c r="C3422" s="577" t="s">
        <v>563</v>
      </c>
      <c r="D3422" s="643" t="s">
        <v>256</v>
      </c>
      <c r="E3422" s="643">
        <v>19396</v>
      </c>
      <c r="F3422" s="644" t="s">
        <v>256</v>
      </c>
    </row>
    <row r="3423" spans="1:6" ht="14.25" customHeight="1">
      <c r="A3423" s="575" t="s">
        <v>1063</v>
      </c>
      <c r="B3423" s="575" t="s">
        <v>1258</v>
      </c>
      <c r="C3423" s="575" t="s">
        <v>1290</v>
      </c>
      <c r="D3423" s="641">
        <v>711000</v>
      </c>
      <c r="E3423" s="641">
        <v>510531.25</v>
      </c>
      <c r="F3423" s="642">
        <v>71.8</v>
      </c>
    </row>
    <row r="3424" spans="1:6" ht="14.25" customHeight="1">
      <c r="A3424" s="575" t="s">
        <v>256</v>
      </c>
      <c r="B3424" s="679" t="s">
        <v>944</v>
      </c>
      <c r="C3424" s="680"/>
      <c r="D3424" s="641">
        <v>511000</v>
      </c>
      <c r="E3424" s="641">
        <v>510531.25</v>
      </c>
      <c r="F3424" s="642">
        <v>99.91</v>
      </c>
    </row>
    <row r="3425" spans="1:6" ht="14.25" customHeight="1">
      <c r="A3425" s="575" t="s">
        <v>256</v>
      </c>
      <c r="B3425" s="679" t="s">
        <v>945</v>
      </c>
      <c r="C3425" s="680"/>
      <c r="D3425" s="641">
        <v>511000</v>
      </c>
      <c r="E3425" s="641">
        <v>510531.25</v>
      </c>
      <c r="F3425" s="642">
        <v>99.91</v>
      </c>
    </row>
    <row r="3426" spans="1:6" ht="14.25" customHeight="1">
      <c r="A3426" s="575" t="s">
        <v>256</v>
      </c>
      <c r="B3426" s="575" t="s">
        <v>574</v>
      </c>
      <c r="C3426" s="575" t="s">
        <v>575</v>
      </c>
      <c r="D3426" s="641">
        <v>511000</v>
      </c>
      <c r="E3426" s="641">
        <v>510531.25</v>
      </c>
      <c r="F3426" s="642">
        <v>99.91</v>
      </c>
    </row>
    <row r="3427" spans="1:6" ht="14.25" customHeight="1">
      <c r="A3427" s="577" t="s">
        <v>256</v>
      </c>
      <c r="B3427" s="577" t="s">
        <v>576</v>
      </c>
      <c r="C3427" s="577" t="s">
        <v>575</v>
      </c>
      <c r="D3427" s="643" t="s">
        <v>256</v>
      </c>
      <c r="E3427" s="643">
        <v>510531.25</v>
      </c>
      <c r="F3427" s="644" t="s">
        <v>256</v>
      </c>
    </row>
    <row r="3428" spans="1:6" ht="14.25" customHeight="1">
      <c r="A3428" s="575" t="s">
        <v>256</v>
      </c>
      <c r="B3428" s="679" t="s">
        <v>949</v>
      </c>
      <c r="C3428" s="680"/>
      <c r="D3428" s="641">
        <v>200000</v>
      </c>
      <c r="E3428" s="641">
        <v>0</v>
      </c>
      <c r="F3428" s="642">
        <v>0</v>
      </c>
    </row>
    <row r="3429" spans="1:6" ht="14.25" customHeight="1">
      <c r="A3429" s="575" t="s">
        <v>256</v>
      </c>
      <c r="B3429" s="679" t="s">
        <v>950</v>
      </c>
      <c r="C3429" s="680"/>
      <c r="D3429" s="641">
        <v>200000</v>
      </c>
      <c r="E3429" s="641">
        <v>0</v>
      </c>
      <c r="F3429" s="642">
        <v>0</v>
      </c>
    </row>
    <row r="3430" spans="1:6" ht="14.25" customHeight="1">
      <c r="A3430" s="575" t="s">
        <v>256</v>
      </c>
      <c r="B3430" s="575" t="s">
        <v>574</v>
      </c>
      <c r="C3430" s="575" t="s">
        <v>575</v>
      </c>
      <c r="D3430" s="641">
        <v>200000</v>
      </c>
      <c r="E3430" s="641">
        <v>0</v>
      </c>
      <c r="F3430" s="642">
        <v>0</v>
      </c>
    </row>
    <row r="3431" spans="1:6" ht="14.25" customHeight="1">
      <c r="A3431" s="577" t="s">
        <v>256</v>
      </c>
      <c r="B3431" s="577" t="s">
        <v>576</v>
      </c>
      <c r="C3431" s="577" t="s">
        <v>575</v>
      </c>
      <c r="D3431" s="643" t="s">
        <v>256</v>
      </c>
      <c r="E3431" s="643">
        <v>0</v>
      </c>
      <c r="F3431" s="644" t="s">
        <v>256</v>
      </c>
    </row>
    <row r="3432" spans="1:6" ht="14.25" customHeight="1">
      <c r="A3432" s="577"/>
      <c r="B3432" s="577"/>
      <c r="C3432" s="577"/>
      <c r="D3432" s="643"/>
      <c r="E3432" s="643"/>
      <c r="F3432" s="644"/>
    </row>
    <row r="3433" spans="1:6" ht="14.25" customHeight="1">
      <c r="A3433" s="578" t="s">
        <v>256</v>
      </c>
      <c r="B3433" s="683" t="s">
        <v>1291</v>
      </c>
      <c r="C3433" s="684"/>
      <c r="D3433" s="645">
        <v>1974153</v>
      </c>
      <c r="E3433" s="645">
        <v>1905214.57</v>
      </c>
      <c r="F3433" s="646">
        <v>96.51</v>
      </c>
    </row>
    <row r="3434" spans="1:6" ht="14.25" customHeight="1">
      <c r="A3434" s="575" t="s">
        <v>256</v>
      </c>
      <c r="B3434" s="679" t="s">
        <v>1494</v>
      </c>
      <c r="C3434" s="680"/>
      <c r="D3434" s="641">
        <v>1974153</v>
      </c>
      <c r="E3434" s="641">
        <v>1905214.57</v>
      </c>
      <c r="F3434" s="642">
        <v>96.51</v>
      </c>
    </row>
    <row r="3435" spans="1:6" ht="14.25" customHeight="1">
      <c r="A3435" s="647" t="s">
        <v>256</v>
      </c>
      <c r="B3435" s="677" t="s">
        <v>942</v>
      </c>
      <c r="C3435" s="678"/>
      <c r="D3435" s="648">
        <v>1462900</v>
      </c>
      <c r="E3435" s="648">
        <v>1438028.55</v>
      </c>
      <c r="F3435" s="649">
        <v>98.3</v>
      </c>
    </row>
    <row r="3436" spans="1:6" ht="14.25" customHeight="1">
      <c r="A3436" s="647" t="s">
        <v>256</v>
      </c>
      <c r="B3436" s="677" t="s">
        <v>943</v>
      </c>
      <c r="C3436" s="678"/>
      <c r="D3436" s="648">
        <v>1462900</v>
      </c>
      <c r="E3436" s="648">
        <v>1438028.55</v>
      </c>
      <c r="F3436" s="649">
        <v>98.3</v>
      </c>
    </row>
    <row r="3437" spans="1:6" ht="14.25" customHeight="1">
      <c r="A3437" s="647" t="s">
        <v>256</v>
      </c>
      <c r="B3437" s="677" t="s">
        <v>944</v>
      </c>
      <c r="C3437" s="678"/>
      <c r="D3437" s="648">
        <v>222253</v>
      </c>
      <c r="E3437" s="648">
        <v>178185.98</v>
      </c>
      <c r="F3437" s="649">
        <v>80.17</v>
      </c>
    </row>
    <row r="3438" spans="1:6" ht="14.25" customHeight="1">
      <c r="A3438" s="647" t="s">
        <v>256</v>
      </c>
      <c r="B3438" s="677" t="s">
        <v>1072</v>
      </c>
      <c r="C3438" s="678"/>
      <c r="D3438" s="648">
        <v>222253</v>
      </c>
      <c r="E3438" s="648">
        <v>178185.98</v>
      </c>
      <c r="F3438" s="649">
        <v>80.17</v>
      </c>
    </row>
    <row r="3439" spans="1:6" ht="14.25" customHeight="1">
      <c r="A3439" s="647" t="s">
        <v>256</v>
      </c>
      <c r="B3439" s="677" t="s">
        <v>949</v>
      </c>
      <c r="C3439" s="678"/>
      <c r="D3439" s="648">
        <v>275000</v>
      </c>
      <c r="E3439" s="648">
        <v>275000.04</v>
      </c>
      <c r="F3439" s="649">
        <v>100</v>
      </c>
    </row>
    <row r="3440" spans="1:6" ht="14.25" customHeight="1">
      <c r="A3440" s="647" t="s">
        <v>256</v>
      </c>
      <c r="B3440" s="677" t="s">
        <v>1090</v>
      </c>
      <c r="C3440" s="678"/>
      <c r="D3440" s="648">
        <v>205000</v>
      </c>
      <c r="E3440" s="648">
        <v>205000</v>
      </c>
      <c r="F3440" s="649">
        <v>100</v>
      </c>
    </row>
    <row r="3441" spans="1:6" ht="14.25" customHeight="1">
      <c r="A3441" s="647" t="s">
        <v>256</v>
      </c>
      <c r="B3441" s="677" t="s">
        <v>1074</v>
      </c>
      <c r="C3441" s="678"/>
      <c r="D3441" s="648">
        <v>40000</v>
      </c>
      <c r="E3441" s="648">
        <v>40000</v>
      </c>
      <c r="F3441" s="649">
        <v>100</v>
      </c>
    </row>
    <row r="3442" spans="1:6" ht="14.25" customHeight="1">
      <c r="A3442" s="647" t="s">
        <v>256</v>
      </c>
      <c r="B3442" s="677" t="s">
        <v>1292</v>
      </c>
      <c r="C3442" s="678"/>
      <c r="D3442" s="648">
        <v>30000</v>
      </c>
      <c r="E3442" s="648">
        <v>30000.04</v>
      </c>
      <c r="F3442" s="649">
        <v>100</v>
      </c>
    </row>
    <row r="3443" spans="1:6" ht="14.25" customHeight="1">
      <c r="A3443" s="647" t="s">
        <v>256</v>
      </c>
      <c r="B3443" s="677" t="s">
        <v>951</v>
      </c>
      <c r="C3443" s="678"/>
      <c r="D3443" s="648">
        <v>14000</v>
      </c>
      <c r="E3443" s="648">
        <v>14000</v>
      </c>
      <c r="F3443" s="649">
        <v>100</v>
      </c>
    </row>
    <row r="3444" spans="1:6" ht="14.25" customHeight="1">
      <c r="A3444" s="647" t="s">
        <v>256</v>
      </c>
      <c r="B3444" s="677" t="s">
        <v>1215</v>
      </c>
      <c r="C3444" s="678"/>
      <c r="D3444" s="648">
        <v>14000</v>
      </c>
      <c r="E3444" s="648">
        <v>14000</v>
      </c>
      <c r="F3444" s="649">
        <v>100</v>
      </c>
    </row>
    <row r="3445" spans="1:6" ht="14.25" customHeight="1">
      <c r="A3445" s="575" t="s">
        <v>256</v>
      </c>
      <c r="B3445" s="575" t="s">
        <v>1161</v>
      </c>
      <c r="C3445" s="575" t="s">
        <v>1162</v>
      </c>
      <c r="D3445" s="641">
        <v>1974153</v>
      </c>
      <c r="E3445" s="641">
        <v>1905214.57</v>
      </c>
      <c r="F3445" s="642">
        <v>96.51</v>
      </c>
    </row>
    <row r="3446" spans="1:6" ht="14.25" customHeight="1">
      <c r="A3446" s="575" t="s">
        <v>1057</v>
      </c>
      <c r="B3446" s="575" t="s">
        <v>1245</v>
      </c>
      <c r="C3446" s="575" t="s">
        <v>1293</v>
      </c>
      <c r="D3446" s="641">
        <v>1322400</v>
      </c>
      <c r="E3446" s="641">
        <v>1282642.76</v>
      </c>
      <c r="F3446" s="642">
        <v>96.99</v>
      </c>
    </row>
    <row r="3447" spans="1:6" ht="14.25" customHeight="1">
      <c r="A3447" s="575" t="s">
        <v>256</v>
      </c>
      <c r="B3447" s="679" t="s">
        <v>942</v>
      </c>
      <c r="C3447" s="680"/>
      <c r="D3447" s="641">
        <v>1186400</v>
      </c>
      <c r="E3447" s="641">
        <v>1169901.24</v>
      </c>
      <c r="F3447" s="642">
        <v>98.61</v>
      </c>
    </row>
    <row r="3448" spans="1:6" ht="14.25" customHeight="1">
      <c r="A3448" s="575" t="s">
        <v>256</v>
      </c>
      <c r="B3448" s="679" t="s">
        <v>943</v>
      </c>
      <c r="C3448" s="680"/>
      <c r="D3448" s="641">
        <v>1186400</v>
      </c>
      <c r="E3448" s="641">
        <v>1169901.24</v>
      </c>
      <c r="F3448" s="642">
        <v>98.61</v>
      </c>
    </row>
    <row r="3449" spans="1:6" ht="14.25" customHeight="1">
      <c r="A3449" s="575" t="s">
        <v>256</v>
      </c>
      <c r="B3449" s="575" t="s">
        <v>386</v>
      </c>
      <c r="C3449" s="575" t="s">
        <v>387</v>
      </c>
      <c r="D3449" s="641">
        <v>840200</v>
      </c>
      <c r="E3449" s="641">
        <v>831861.53</v>
      </c>
      <c r="F3449" s="642">
        <v>99.01</v>
      </c>
    </row>
    <row r="3450" spans="1:6" ht="14.25" customHeight="1">
      <c r="A3450" s="577" t="s">
        <v>256</v>
      </c>
      <c r="B3450" s="577" t="s">
        <v>388</v>
      </c>
      <c r="C3450" s="577" t="s">
        <v>389</v>
      </c>
      <c r="D3450" s="643" t="s">
        <v>256</v>
      </c>
      <c r="E3450" s="643">
        <v>831861.53</v>
      </c>
      <c r="F3450" s="644" t="s">
        <v>256</v>
      </c>
    </row>
    <row r="3451" spans="1:6" ht="14.25" customHeight="1">
      <c r="A3451" s="575" t="s">
        <v>256</v>
      </c>
      <c r="B3451" s="575" t="s">
        <v>392</v>
      </c>
      <c r="C3451" s="575" t="s">
        <v>393</v>
      </c>
      <c r="D3451" s="641">
        <v>26000</v>
      </c>
      <c r="E3451" s="641">
        <v>25800</v>
      </c>
      <c r="F3451" s="642">
        <v>99.23</v>
      </c>
    </row>
    <row r="3452" spans="1:6" ht="14.25" customHeight="1">
      <c r="A3452" s="577" t="s">
        <v>256</v>
      </c>
      <c r="B3452" s="577" t="s">
        <v>394</v>
      </c>
      <c r="C3452" s="577" t="s">
        <v>393</v>
      </c>
      <c r="D3452" s="643" t="s">
        <v>256</v>
      </c>
      <c r="E3452" s="643">
        <v>25800</v>
      </c>
      <c r="F3452" s="644" t="s">
        <v>256</v>
      </c>
    </row>
    <row r="3453" spans="1:6" ht="14.25" customHeight="1">
      <c r="A3453" s="575" t="s">
        <v>256</v>
      </c>
      <c r="B3453" s="575" t="s">
        <v>395</v>
      </c>
      <c r="C3453" s="575" t="s">
        <v>396</v>
      </c>
      <c r="D3453" s="641">
        <v>140200</v>
      </c>
      <c r="E3453" s="641">
        <v>137746.84</v>
      </c>
      <c r="F3453" s="642">
        <v>98.25</v>
      </c>
    </row>
    <row r="3454" spans="1:6" ht="14.25" customHeight="1">
      <c r="A3454" s="577" t="s">
        <v>256</v>
      </c>
      <c r="B3454" s="577" t="s">
        <v>399</v>
      </c>
      <c r="C3454" s="577" t="s">
        <v>400</v>
      </c>
      <c r="D3454" s="643" t="s">
        <v>256</v>
      </c>
      <c r="E3454" s="643">
        <v>136557.74</v>
      </c>
      <c r="F3454" s="644" t="s">
        <v>256</v>
      </c>
    </row>
    <row r="3455" spans="1:6" ht="14.25" customHeight="1">
      <c r="A3455" s="577" t="s">
        <v>256</v>
      </c>
      <c r="B3455" s="577" t="s">
        <v>401</v>
      </c>
      <c r="C3455" s="577" t="s">
        <v>402</v>
      </c>
      <c r="D3455" s="643" t="s">
        <v>256</v>
      </c>
      <c r="E3455" s="643">
        <v>1189.1</v>
      </c>
      <c r="F3455" s="644" t="s">
        <v>256</v>
      </c>
    </row>
    <row r="3456" spans="1:6" ht="14.25" customHeight="1">
      <c r="A3456" s="575" t="s">
        <v>256</v>
      </c>
      <c r="B3456" s="575" t="s">
        <v>405</v>
      </c>
      <c r="C3456" s="575" t="s">
        <v>406</v>
      </c>
      <c r="D3456" s="641">
        <v>38300</v>
      </c>
      <c r="E3456" s="641">
        <v>34656.79</v>
      </c>
      <c r="F3456" s="642">
        <v>90.49</v>
      </c>
    </row>
    <row r="3457" spans="1:6" ht="14.25" customHeight="1">
      <c r="A3457" s="577" t="s">
        <v>256</v>
      </c>
      <c r="B3457" s="577" t="s">
        <v>407</v>
      </c>
      <c r="C3457" s="577" t="s">
        <v>408</v>
      </c>
      <c r="D3457" s="643" t="s">
        <v>256</v>
      </c>
      <c r="E3457" s="643">
        <v>14020.06</v>
      </c>
      <c r="F3457" s="644" t="s">
        <v>256</v>
      </c>
    </row>
    <row r="3458" spans="1:6" ht="14.25" customHeight="1">
      <c r="A3458" s="577" t="s">
        <v>256</v>
      </c>
      <c r="B3458" s="577" t="s">
        <v>409</v>
      </c>
      <c r="C3458" s="577" t="s">
        <v>410</v>
      </c>
      <c r="D3458" s="643" t="s">
        <v>256</v>
      </c>
      <c r="E3458" s="643">
        <v>10687.6</v>
      </c>
      <c r="F3458" s="644" t="s">
        <v>256</v>
      </c>
    </row>
    <row r="3459" spans="1:6" ht="14.25" customHeight="1">
      <c r="A3459" s="577" t="s">
        <v>256</v>
      </c>
      <c r="B3459" s="577" t="s">
        <v>411</v>
      </c>
      <c r="C3459" s="577" t="s">
        <v>412</v>
      </c>
      <c r="D3459" s="643" t="s">
        <v>256</v>
      </c>
      <c r="E3459" s="643">
        <v>9949.13</v>
      </c>
      <c r="F3459" s="644" t="s">
        <v>256</v>
      </c>
    </row>
    <row r="3460" spans="1:6" ht="14.25" customHeight="1">
      <c r="A3460" s="575" t="s">
        <v>256</v>
      </c>
      <c r="B3460" s="575" t="s">
        <v>415</v>
      </c>
      <c r="C3460" s="575" t="s">
        <v>416</v>
      </c>
      <c r="D3460" s="641">
        <v>17700</v>
      </c>
      <c r="E3460" s="641">
        <v>17043.09</v>
      </c>
      <c r="F3460" s="642">
        <v>96.29</v>
      </c>
    </row>
    <row r="3461" spans="1:6" ht="14.25" customHeight="1">
      <c r="A3461" s="577" t="s">
        <v>256</v>
      </c>
      <c r="B3461" s="577" t="s">
        <v>421</v>
      </c>
      <c r="C3461" s="577" t="s">
        <v>422</v>
      </c>
      <c r="D3461" s="643" t="s">
        <v>256</v>
      </c>
      <c r="E3461" s="643">
        <v>12633.55</v>
      </c>
      <c r="F3461" s="644" t="s">
        <v>256</v>
      </c>
    </row>
    <row r="3462" spans="1:6" ht="14.25" customHeight="1">
      <c r="A3462" s="577" t="s">
        <v>256</v>
      </c>
      <c r="B3462" s="577" t="s">
        <v>423</v>
      </c>
      <c r="C3462" s="577" t="s">
        <v>424</v>
      </c>
      <c r="D3462" s="643" t="s">
        <v>256</v>
      </c>
      <c r="E3462" s="643">
        <v>2484.21</v>
      </c>
      <c r="F3462" s="644" t="s">
        <v>256</v>
      </c>
    </row>
    <row r="3463" spans="1:6" ht="14.25" customHeight="1">
      <c r="A3463" s="577" t="s">
        <v>256</v>
      </c>
      <c r="B3463" s="577" t="s">
        <v>425</v>
      </c>
      <c r="C3463" s="577" t="s">
        <v>426</v>
      </c>
      <c r="D3463" s="643" t="s">
        <v>256</v>
      </c>
      <c r="E3463" s="643">
        <v>1925.33</v>
      </c>
      <c r="F3463" s="644" t="s">
        <v>256</v>
      </c>
    </row>
    <row r="3464" spans="1:6" ht="14.25" customHeight="1">
      <c r="A3464" s="575" t="s">
        <v>256</v>
      </c>
      <c r="B3464" s="575" t="s">
        <v>429</v>
      </c>
      <c r="C3464" s="575" t="s">
        <v>430</v>
      </c>
      <c r="D3464" s="641">
        <v>118500</v>
      </c>
      <c r="E3464" s="641">
        <v>117292.99</v>
      </c>
      <c r="F3464" s="642">
        <v>98.98</v>
      </c>
    </row>
    <row r="3465" spans="1:6" ht="14.25" customHeight="1">
      <c r="A3465" s="577" t="s">
        <v>256</v>
      </c>
      <c r="B3465" s="577" t="s">
        <v>431</v>
      </c>
      <c r="C3465" s="577" t="s">
        <v>432</v>
      </c>
      <c r="D3465" s="643" t="s">
        <v>256</v>
      </c>
      <c r="E3465" s="643">
        <v>1442.12</v>
      </c>
      <c r="F3465" s="644" t="s">
        <v>256</v>
      </c>
    </row>
    <row r="3466" spans="1:6" ht="14.25" customHeight="1">
      <c r="A3466" s="577" t="s">
        <v>256</v>
      </c>
      <c r="B3466" s="577" t="s">
        <v>433</v>
      </c>
      <c r="C3466" s="577" t="s">
        <v>434</v>
      </c>
      <c r="D3466" s="643" t="s">
        <v>256</v>
      </c>
      <c r="E3466" s="643">
        <v>1262</v>
      </c>
      <c r="F3466" s="644" t="s">
        <v>256</v>
      </c>
    </row>
    <row r="3467" spans="1:6" ht="14.25" customHeight="1">
      <c r="A3467" s="577" t="s">
        <v>256</v>
      </c>
      <c r="B3467" s="577" t="s">
        <v>435</v>
      </c>
      <c r="C3467" s="577" t="s">
        <v>436</v>
      </c>
      <c r="D3467" s="643" t="s">
        <v>256</v>
      </c>
      <c r="E3467" s="643">
        <v>5000</v>
      </c>
      <c r="F3467" s="644" t="s">
        <v>256</v>
      </c>
    </row>
    <row r="3468" spans="1:6" ht="14.25" customHeight="1">
      <c r="A3468" s="577" t="s">
        <v>256</v>
      </c>
      <c r="B3468" s="577" t="s">
        <v>437</v>
      </c>
      <c r="C3468" s="577" t="s">
        <v>438</v>
      </c>
      <c r="D3468" s="643" t="s">
        <v>256</v>
      </c>
      <c r="E3468" s="643">
        <v>1949.05</v>
      </c>
      <c r="F3468" s="644" t="s">
        <v>256</v>
      </c>
    </row>
    <row r="3469" spans="1:6" ht="14.25" customHeight="1">
      <c r="A3469" s="577" t="s">
        <v>256</v>
      </c>
      <c r="B3469" s="577" t="s">
        <v>443</v>
      </c>
      <c r="C3469" s="577" t="s">
        <v>444</v>
      </c>
      <c r="D3469" s="643" t="s">
        <v>256</v>
      </c>
      <c r="E3469" s="643">
        <v>53464.82</v>
      </c>
      <c r="F3469" s="644" t="s">
        <v>256</v>
      </c>
    </row>
    <row r="3470" spans="1:6" ht="14.25" customHeight="1">
      <c r="A3470" s="577" t="s">
        <v>256</v>
      </c>
      <c r="B3470" s="577" t="s">
        <v>445</v>
      </c>
      <c r="C3470" s="577" t="s">
        <v>446</v>
      </c>
      <c r="D3470" s="643" t="s">
        <v>256</v>
      </c>
      <c r="E3470" s="643">
        <v>35500</v>
      </c>
      <c r="F3470" s="644" t="s">
        <v>256</v>
      </c>
    </row>
    <row r="3471" spans="1:6" ht="14.25" customHeight="1">
      <c r="A3471" s="577" t="s">
        <v>256</v>
      </c>
      <c r="B3471" s="577" t="s">
        <v>447</v>
      </c>
      <c r="C3471" s="577" t="s">
        <v>448</v>
      </c>
      <c r="D3471" s="643" t="s">
        <v>256</v>
      </c>
      <c r="E3471" s="643">
        <v>18675</v>
      </c>
      <c r="F3471" s="644" t="s">
        <v>256</v>
      </c>
    </row>
    <row r="3472" spans="1:6" ht="14.25" customHeight="1">
      <c r="A3472" s="575" t="s">
        <v>256</v>
      </c>
      <c r="B3472" s="575" t="s">
        <v>452</v>
      </c>
      <c r="C3472" s="575" t="s">
        <v>453</v>
      </c>
      <c r="D3472" s="641">
        <v>5500</v>
      </c>
      <c r="E3472" s="641">
        <v>5500</v>
      </c>
      <c r="F3472" s="642">
        <v>100</v>
      </c>
    </row>
    <row r="3473" spans="1:6" ht="14.25" customHeight="1">
      <c r="A3473" s="577" t="s">
        <v>256</v>
      </c>
      <c r="B3473" s="577" t="s">
        <v>458</v>
      </c>
      <c r="C3473" s="577" t="s">
        <v>459</v>
      </c>
      <c r="D3473" s="643" t="s">
        <v>256</v>
      </c>
      <c r="E3473" s="643">
        <v>3500</v>
      </c>
      <c r="F3473" s="644" t="s">
        <v>256</v>
      </c>
    </row>
    <row r="3474" spans="1:6" ht="14.25" customHeight="1">
      <c r="A3474" s="577" t="s">
        <v>256</v>
      </c>
      <c r="B3474" s="577" t="s">
        <v>460</v>
      </c>
      <c r="C3474" s="577" t="s">
        <v>113</v>
      </c>
      <c r="D3474" s="643" t="s">
        <v>256</v>
      </c>
      <c r="E3474" s="643">
        <v>2000</v>
      </c>
      <c r="F3474" s="644" t="s">
        <v>256</v>
      </c>
    </row>
    <row r="3475" spans="1:6" ht="14.25" customHeight="1">
      <c r="A3475" s="575" t="s">
        <v>256</v>
      </c>
      <c r="B3475" s="679" t="s">
        <v>944</v>
      </c>
      <c r="C3475" s="680"/>
      <c r="D3475" s="641">
        <v>136000</v>
      </c>
      <c r="E3475" s="641">
        <v>112741.52</v>
      </c>
      <c r="F3475" s="642">
        <v>82.9</v>
      </c>
    </row>
    <row r="3476" spans="1:6" ht="14.25" customHeight="1">
      <c r="A3476" s="575" t="s">
        <v>256</v>
      </c>
      <c r="B3476" s="679" t="s">
        <v>1072</v>
      </c>
      <c r="C3476" s="680"/>
      <c r="D3476" s="641">
        <v>136000</v>
      </c>
      <c r="E3476" s="641">
        <v>112741.52</v>
      </c>
      <c r="F3476" s="642">
        <v>82.9</v>
      </c>
    </row>
    <row r="3477" spans="1:6" ht="14.25" customHeight="1">
      <c r="A3477" s="575" t="s">
        <v>256</v>
      </c>
      <c r="B3477" s="575" t="s">
        <v>386</v>
      </c>
      <c r="C3477" s="575" t="s">
        <v>387</v>
      </c>
      <c r="D3477" s="641">
        <v>6800</v>
      </c>
      <c r="E3477" s="641">
        <v>5917.7</v>
      </c>
      <c r="F3477" s="642">
        <v>87.03</v>
      </c>
    </row>
    <row r="3478" spans="1:6" ht="14.25" customHeight="1">
      <c r="A3478" s="577" t="s">
        <v>256</v>
      </c>
      <c r="B3478" s="577" t="s">
        <v>388</v>
      </c>
      <c r="C3478" s="577" t="s">
        <v>389</v>
      </c>
      <c r="D3478" s="643" t="s">
        <v>256</v>
      </c>
      <c r="E3478" s="643">
        <v>5917.7</v>
      </c>
      <c r="F3478" s="644" t="s">
        <v>256</v>
      </c>
    </row>
    <row r="3479" spans="1:6" ht="14.25" customHeight="1">
      <c r="A3479" s="575" t="s">
        <v>256</v>
      </c>
      <c r="B3479" s="575" t="s">
        <v>392</v>
      </c>
      <c r="C3479" s="575" t="s">
        <v>393</v>
      </c>
      <c r="D3479" s="641">
        <v>8000</v>
      </c>
      <c r="E3479" s="641">
        <v>7900</v>
      </c>
      <c r="F3479" s="642">
        <v>98.75</v>
      </c>
    </row>
    <row r="3480" spans="1:6" ht="14.25" customHeight="1">
      <c r="A3480" s="577" t="s">
        <v>256</v>
      </c>
      <c r="B3480" s="577" t="s">
        <v>394</v>
      </c>
      <c r="C3480" s="577" t="s">
        <v>393</v>
      </c>
      <c r="D3480" s="643" t="s">
        <v>256</v>
      </c>
      <c r="E3480" s="643">
        <v>7900</v>
      </c>
      <c r="F3480" s="644" t="s">
        <v>256</v>
      </c>
    </row>
    <row r="3481" spans="1:6" ht="14.25" customHeight="1">
      <c r="A3481" s="575" t="s">
        <v>256</v>
      </c>
      <c r="B3481" s="575" t="s">
        <v>395</v>
      </c>
      <c r="C3481" s="575" t="s">
        <v>396</v>
      </c>
      <c r="D3481" s="641">
        <v>5700</v>
      </c>
      <c r="E3481" s="641">
        <v>4851.15</v>
      </c>
      <c r="F3481" s="642">
        <v>85.11</v>
      </c>
    </row>
    <row r="3482" spans="1:6" ht="14.25" customHeight="1">
      <c r="A3482" s="577" t="s">
        <v>256</v>
      </c>
      <c r="B3482" s="577" t="s">
        <v>399</v>
      </c>
      <c r="C3482" s="577" t="s">
        <v>400</v>
      </c>
      <c r="D3482" s="643" t="s">
        <v>256</v>
      </c>
      <c r="E3482" s="643">
        <v>4851.15</v>
      </c>
      <c r="F3482" s="644" t="s">
        <v>256</v>
      </c>
    </row>
    <row r="3483" spans="1:6" ht="14.25" customHeight="1">
      <c r="A3483" s="577" t="s">
        <v>256</v>
      </c>
      <c r="B3483" s="577" t="s">
        <v>401</v>
      </c>
      <c r="C3483" s="577" t="s">
        <v>402</v>
      </c>
      <c r="D3483" s="643" t="s">
        <v>256</v>
      </c>
      <c r="E3483" s="643">
        <v>0</v>
      </c>
      <c r="F3483" s="644" t="s">
        <v>256</v>
      </c>
    </row>
    <row r="3484" spans="1:6" ht="14.25" customHeight="1">
      <c r="A3484" s="575" t="s">
        <v>256</v>
      </c>
      <c r="B3484" s="575" t="s">
        <v>405</v>
      </c>
      <c r="C3484" s="575" t="s">
        <v>406</v>
      </c>
      <c r="D3484" s="641">
        <v>26000</v>
      </c>
      <c r="E3484" s="641">
        <v>21650.58</v>
      </c>
      <c r="F3484" s="642">
        <v>83.27</v>
      </c>
    </row>
    <row r="3485" spans="1:6" ht="14.25" customHeight="1">
      <c r="A3485" s="577" t="s">
        <v>256</v>
      </c>
      <c r="B3485" s="577" t="s">
        <v>407</v>
      </c>
      <c r="C3485" s="577" t="s">
        <v>408</v>
      </c>
      <c r="D3485" s="643" t="s">
        <v>256</v>
      </c>
      <c r="E3485" s="643">
        <v>10288.68</v>
      </c>
      <c r="F3485" s="644" t="s">
        <v>256</v>
      </c>
    </row>
    <row r="3486" spans="1:6" ht="14.25" customHeight="1">
      <c r="A3486" s="577" t="s">
        <v>256</v>
      </c>
      <c r="B3486" s="577" t="s">
        <v>409</v>
      </c>
      <c r="C3486" s="577" t="s">
        <v>410</v>
      </c>
      <c r="D3486" s="643" t="s">
        <v>256</v>
      </c>
      <c r="E3486" s="643">
        <v>6884.4</v>
      </c>
      <c r="F3486" s="644" t="s">
        <v>256</v>
      </c>
    </row>
    <row r="3487" spans="1:6" ht="14.25" customHeight="1">
      <c r="A3487" s="577" t="s">
        <v>256</v>
      </c>
      <c r="B3487" s="577" t="s">
        <v>411</v>
      </c>
      <c r="C3487" s="577" t="s">
        <v>412</v>
      </c>
      <c r="D3487" s="643" t="s">
        <v>256</v>
      </c>
      <c r="E3487" s="643">
        <v>2937.5</v>
      </c>
      <c r="F3487" s="644" t="s">
        <v>256</v>
      </c>
    </row>
    <row r="3488" spans="1:6" ht="14.25" customHeight="1">
      <c r="A3488" s="577" t="s">
        <v>256</v>
      </c>
      <c r="B3488" s="577" t="s">
        <v>413</v>
      </c>
      <c r="C3488" s="577" t="s">
        <v>414</v>
      </c>
      <c r="D3488" s="643" t="s">
        <v>256</v>
      </c>
      <c r="E3488" s="643">
        <v>1540</v>
      </c>
      <c r="F3488" s="644" t="s">
        <v>256</v>
      </c>
    </row>
    <row r="3489" spans="1:6" ht="14.25" customHeight="1">
      <c r="A3489" s="575" t="s">
        <v>256</v>
      </c>
      <c r="B3489" s="575" t="s">
        <v>415</v>
      </c>
      <c r="C3489" s="575" t="s">
        <v>416</v>
      </c>
      <c r="D3489" s="641">
        <v>12800</v>
      </c>
      <c r="E3489" s="641">
        <v>10354.61</v>
      </c>
      <c r="F3489" s="642">
        <v>80.9</v>
      </c>
    </row>
    <row r="3490" spans="1:6" ht="14.25" customHeight="1">
      <c r="A3490" s="577" t="s">
        <v>256</v>
      </c>
      <c r="B3490" s="577" t="s">
        <v>417</v>
      </c>
      <c r="C3490" s="577" t="s">
        <v>418</v>
      </c>
      <c r="D3490" s="643" t="s">
        <v>256</v>
      </c>
      <c r="E3490" s="643">
        <v>6510</v>
      </c>
      <c r="F3490" s="644" t="s">
        <v>256</v>
      </c>
    </row>
    <row r="3491" spans="1:6" ht="14.25" customHeight="1">
      <c r="A3491" s="577" t="s">
        <v>256</v>
      </c>
      <c r="B3491" s="577" t="s">
        <v>421</v>
      </c>
      <c r="C3491" s="577" t="s">
        <v>422</v>
      </c>
      <c r="D3491" s="643" t="s">
        <v>256</v>
      </c>
      <c r="E3491" s="643">
        <v>611.61</v>
      </c>
      <c r="F3491" s="644" t="s">
        <v>256</v>
      </c>
    </row>
    <row r="3492" spans="1:6" ht="14.25" customHeight="1">
      <c r="A3492" s="577" t="s">
        <v>256</v>
      </c>
      <c r="B3492" s="577" t="s">
        <v>423</v>
      </c>
      <c r="C3492" s="577" t="s">
        <v>424</v>
      </c>
      <c r="D3492" s="643" t="s">
        <v>256</v>
      </c>
      <c r="E3492" s="643">
        <v>572.5</v>
      </c>
      <c r="F3492" s="644" t="s">
        <v>256</v>
      </c>
    </row>
    <row r="3493" spans="1:6" ht="14.25" customHeight="1">
      <c r="A3493" s="577" t="s">
        <v>256</v>
      </c>
      <c r="B3493" s="577" t="s">
        <v>425</v>
      </c>
      <c r="C3493" s="577" t="s">
        <v>426</v>
      </c>
      <c r="D3493" s="643" t="s">
        <v>256</v>
      </c>
      <c r="E3493" s="643">
        <v>2660.5</v>
      </c>
      <c r="F3493" s="644" t="s">
        <v>256</v>
      </c>
    </row>
    <row r="3494" spans="1:6" ht="14.25" customHeight="1">
      <c r="A3494" s="575" t="s">
        <v>256</v>
      </c>
      <c r="B3494" s="575" t="s">
        <v>429</v>
      </c>
      <c r="C3494" s="575" t="s">
        <v>430</v>
      </c>
      <c r="D3494" s="641">
        <v>43700</v>
      </c>
      <c r="E3494" s="641">
        <v>34171.61</v>
      </c>
      <c r="F3494" s="642">
        <v>78.2</v>
      </c>
    </row>
    <row r="3495" spans="1:6" ht="14.25" customHeight="1">
      <c r="A3495" s="577" t="s">
        <v>256</v>
      </c>
      <c r="B3495" s="577" t="s">
        <v>431</v>
      </c>
      <c r="C3495" s="577" t="s">
        <v>432</v>
      </c>
      <c r="D3495" s="643" t="s">
        <v>256</v>
      </c>
      <c r="E3495" s="643">
        <v>1499.5</v>
      </c>
      <c r="F3495" s="644" t="s">
        <v>256</v>
      </c>
    </row>
    <row r="3496" spans="1:6" ht="14.25" customHeight="1">
      <c r="A3496" s="577" t="s">
        <v>256</v>
      </c>
      <c r="B3496" s="577" t="s">
        <v>433</v>
      </c>
      <c r="C3496" s="577" t="s">
        <v>434</v>
      </c>
      <c r="D3496" s="643" t="s">
        <v>256</v>
      </c>
      <c r="E3496" s="643">
        <v>337.5</v>
      </c>
      <c r="F3496" s="644" t="s">
        <v>256</v>
      </c>
    </row>
    <row r="3497" spans="1:6" ht="14.25" customHeight="1">
      <c r="A3497" s="577" t="s">
        <v>256</v>
      </c>
      <c r="B3497" s="577" t="s">
        <v>435</v>
      </c>
      <c r="C3497" s="577" t="s">
        <v>436</v>
      </c>
      <c r="D3497" s="643" t="s">
        <v>256</v>
      </c>
      <c r="E3497" s="643">
        <v>4626.5</v>
      </c>
      <c r="F3497" s="644" t="s">
        <v>256</v>
      </c>
    </row>
    <row r="3498" spans="1:6" ht="14.25" customHeight="1">
      <c r="A3498" s="577" t="s">
        <v>256</v>
      </c>
      <c r="B3498" s="577" t="s">
        <v>437</v>
      </c>
      <c r="C3498" s="577" t="s">
        <v>438</v>
      </c>
      <c r="D3498" s="643" t="s">
        <v>256</v>
      </c>
      <c r="E3498" s="643">
        <v>168.14</v>
      </c>
      <c r="F3498" s="644" t="s">
        <v>256</v>
      </c>
    </row>
    <row r="3499" spans="1:6" ht="14.25" customHeight="1">
      <c r="A3499" s="577" t="s">
        <v>256</v>
      </c>
      <c r="B3499" s="577" t="s">
        <v>441</v>
      </c>
      <c r="C3499" s="577" t="s">
        <v>442</v>
      </c>
      <c r="D3499" s="643" t="s">
        <v>256</v>
      </c>
      <c r="E3499" s="643">
        <v>0</v>
      </c>
      <c r="F3499" s="644" t="s">
        <v>256</v>
      </c>
    </row>
    <row r="3500" spans="1:6" ht="14.25" customHeight="1">
      <c r="A3500" s="577" t="s">
        <v>256</v>
      </c>
      <c r="B3500" s="577" t="s">
        <v>443</v>
      </c>
      <c r="C3500" s="577" t="s">
        <v>444</v>
      </c>
      <c r="D3500" s="643" t="s">
        <v>256</v>
      </c>
      <c r="E3500" s="643">
        <v>15111.64</v>
      </c>
      <c r="F3500" s="644" t="s">
        <v>256</v>
      </c>
    </row>
    <row r="3501" spans="1:6" ht="14.25" customHeight="1">
      <c r="A3501" s="577" t="s">
        <v>256</v>
      </c>
      <c r="B3501" s="577" t="s">
        <v>445</v>
      </c>
      <c r="C3501" s="577" t="s">
        <v>446</v>
      </c>
      <c r="D3501" s="643" t="s">
        <v>256</v>
      </c>
      <c r="E3501" s="643">
        <v>2037.5</v>
      </c>
      <c r="F3501" s="644" t="s">
        <v>256</v>
      </c>
    </row>
    <row r="3502" spans="1:6" ht="14.25" customHeight="1">
      <c r="A3502" s="577" t="s">
        <v>256</v>
      </c>
      <c r="B3502" s="577" t="s">
        <v>447</v>
      </c>
      <c r="C3502" s="577" t="s">
        <v>448</v>
      </c>
      <c r="D3502" s="643" t="s">
        <v>256</v>
      </c>
      <c r="E3502" s="643">
        <v>10390.83</v>
      </c>
      <c r="F3502" s="644" t="s">
        <v>256</v>
      </c>
    </row>
    <row r="3503" spans="1:6" ht="14.25" customHeight="1">
      <c r="A3503" s="575" t="s">
        <v>256</v>
      </c>
      <c r="B3503" s="575" t="s">
        <v>449</v>
      </c>
      <c r="C3503" s="575" t="s">
        <v>450</v>
      </c>
      <c r="D3503" s="641">
        <v>3000</v>
      </c>
      <c r="E3503" s="641">
        <v>1536</v>
      </c>
      <c r="F3503" s="642">
        <v>51.2</v>
      </c>
    </row>
    <row r="3504" spans="1:6" ht="14.25" customHeight="1">
      <c r="A3504" s="577" t="s">
        <v>256</v>
      </c>
      <c r="B3504" s="577" t="s">
        <v>451</v>
      </c>
      <c r="C3504" s="577" t="s">
        <v>450</v>
      </c>
      <c r="D3504" s="643" t="s">
        <v>256</v>
      </c>
      <c r="E3504" s="643">
        <v>1536</v>
      </c>
      <c r="F3504" s="644" t="s">
        <v>256</v>
      </c>
    </row>
    <row r="3505" spans="1:6" ht="14.25" customHeight="1">
      <c r="A3505" s="575" t="s">
        <v>256</v>
      </c>
      <c r="B3505" s="575" t="s">
        <v>452</v>
      </c>
      <c r="C3505" s="575" t="s">
        <v>453</v>
      </c>
      <c r="D3505" s="641">
        <v>29500</v>
      </c>
      <c r="E3505" s="641">
        <v>26359.87</v>
      </c>
      <c r="F3505" s="642">
        <v>89.36</v>
      </c>
    </row>
    <row r="3506" spans="1:6" ht="14.25" customHeight="1">
      <c r="A3506" s="577" t="s">
        <v>256</v>
      </c>
      <c r="B3506" s="577" t="s">
        <v>454</v>
      </c>
      <c r="C3506" s="577" t="s">
        <v>455</v>
      </c>
      <c r="D3506" s="643" t="s">
        <v>256</v>
      </c>
      <c r="E3506" s="643">
        <v>8801.24</v>
      </c>
      <c r="F3506" s="644" t="s">
        <v>256</v>
      </c>
    </row>
    <row r="3507" spans="1:6" ht="14.25" customHeight="1">
      <c r="A3507" s="577" t="s">
        <v>256</v>
      </c>
      <c r="B3507" s="577" t="s">
        <v>456</v>
      </c>
      <c r="C3507" s="577" t="s">
        <v>457</v>
      </c>
      <c r="D3507" s="643" t="s">
        <v>256</v>
      </c>
      <c r="E3507" s="643">
        <v>7553.26</v>
      </c>
      <c r="F3507" s="644" t="s">
        <v>256</v>
      </c>
    </row>
    <row r="3508" spans="1:6" ht="14.25" customHeight="1">
      <c r="A3508" s="577" t="s">
        <v>256</v>
      </c>
      <c r="B3508" s="577" t="s">
        <v>458</v>
      </c>
      <c r="C3508" s="577" t="s">
        <v>459</v>
      </c>
      <c r="D3508" s="643" t="s">
        <v>256</v>
      </c>
      <c r="E3508" s="643">
        <v>1500</v>
      </c>
      <c r="F3508" s="644" t="s">
        <v>256</v>
      </c>
    </row>
    <row r="3509" spans="1:6" ht="14.25" customHeight="1">
      <c r="A3509" s="577" t="s">
        <v>256</v>
      </c>
      <c r="B3509" s="577" t="s">
        <v>460</v>
      </c>
      <c r="C3509" s="577" t="s">
        <v>113</v>
      </c>
      <c r="D3509" s="643" t="s">
        <v>256</v>
      </c>
      <c r="E3509" s="643">
        <v>5000</v>
      </c>
      <c r="F3509" s="644" t="s">
        <v>256</v>
      </c>
    </row>
    <row r="3510" spans="1:6" ht="14.25" customHeight="1">
      <c r="A3510" s="577" t="s">
        <v>256</v>
      </c>
      <c r="B3510" s="577" t="s">
        <v>461</v>
      </c>
      <c r="C3510" s="577" t="s">
        <v>462</v>
      </c>
      <c r="D3510" s="643" t="s">
        <v>256</v>
      </c>
      <c r="E3510" s="643">
        <v>2135</v>
      </c>
      <c r="F3510" s="644" t="s">
        <v>256</v>
      </c>
    </row>
    <row r="3511" spans="1:6" ht="14.25" customHeight="1">
      <c r="A3511" s="577" t="s">
        <v>256</v>
      </c>
      <c r="B3511" s="577" t="s">
        <v>464</v>
      </c>
      <c r="C3511" s="577" t="s">
        <v>453</v>
      </c>
      <c r="D3511" s="643" t="s">
        <v>256</v>
      </c>
      <c r="E3511" s="643">
        <v>1370.37</v>
      </c>
      <c r="F3511" s="644" t="s">
        <v>256</v>
      </c>
    </row>
    <row r="3512" spans="1:6" ht="14.25" customHeight="1">
      <c r="A3512" s="575" t="s">
        <v>256</v>
      </c>
      <c r="B3512" s="575" t="s">
        <v>471</v>
      </c>
      <c r="C3512" s="575" t="s">
        <v>472</v>
      </c>
      <c r="D3512" s="641">
        <v>500</v>
      </c>
      <c r="E3512" s="641">
        <v>0</v>
      </c>
      <c r="F3512" s="642">
        <v>0</v>
      </c>
    </row>
    <row r="3513" spans="1:6" ht="14.25" customHeight="1">
      <c r="A3513" s="577" t="s">
        <v>256</v>
      </c>
      <c r="B3513" s="577" t="s">
        <v>473</v>
      </c>
      <c r="C3513" s="577" t="s">
        <v>474</v>
      </c>
      <c r="D3513" s="643" t="s">
        <v>256</v>
      </c>
      <c r="E3513" s="643">
        <v>0</v>
      </c>
      <c r="F3513" s="644" t="s">
        <v>256</v>
      </c>
    </row>
    <row r="3514" spans="1:6" ht="14.25" customHeight="1">
      <c r="A3514" s="575" t="s">
        <v>1057</v>
      </c>
      <c r="B3514" s="575" t="s">
        <v>1294</v>
      </c>
      <c r="C3514" s="575" t="s">
        <v>1295</v>
      </c>
      <c r="D3514" s="641">
        <v>642753</v>
      </c>
      <c r="E3514" s="641">
        <v>614430.56</v>
      </c>
      <c r="F3514" s="642">
        <v>95.59</v>
      </c>
    </row>
    <row r="3515" spans="1:6" ht="14.25" customHeight="1">
      <c r="A3515" s="575" t="s">
        <v>256</v>
      </c>
      <c r="B3515" s="679" t="s">
        <v>942</v>
      </c>
      <c r="C3515" s="680"/>
      <c r="D3515" s="641">
        <v>276500</v>
      </c>
      <c r="E3515" s="641">
        <v>268127.31</v>
      </c>
      <c r="F3515" s="642">
        <v>96.97</v>
      </c>
    </row>
    <row r="3516" spans="1:6" ht="14.25" customHeight="1">
      <c r="A3516" s="575" t="s">
        <v>256</v>
      </c>
      <c r="B3516" s="679" t="s">
        <v>943</v>
      </c>
      <c r="C3516" s="680"/>
      <c r="D3516" s="641">
        <v>276500</v>
      </c>
      <c r="E3516" s="641">
        <v>268127.31</v>
      </c>
      <c r="F3516" s="642">
        <v>96.97</v>
      </c>
    </row>
    <row r="3517" spans="1:6" ht="14.25" customHeight="1">
      <c r="A3517" s="575" t="s">
        <v>256</v>
      </c>
      <c r="B3517" s="575" t="s">
        <v>405</v>
      </c>
      <c r="C3517" s="575" t="s">
        <v>406</v>
      </c>
      <c r="D3517" s="641">
        <v>2000</v>
      </c>
      <c r="E3517" s="641">
        <v>1230.5</v>
      </c>
      <c r="F3517" s="642">
        <v>61.53</v>
      </c>
    </row>
    <row r="3518" spans="1:6" ht="14.25" customHeight="1">
      <c r="A3518" s="577" t="s">
        <v>256</v>
      </c>
      <c r="B3518" s="577" t="s">
        <v>411</v>
      </c>
      <c r="C3518" s="577" t="s">
        <v>412</v>
      </c>
      <c r="D3518" s="643" t="s">
        <v>256</v>
      </c>
      <c r="E3518" s="643">
        <v>1230.5</v>
      </c>
      <c r="F3518" s="644" t="s">
        <v>256</v>
      </c>
    </row>
    <row r="3519" spans="1:6" ht="14.25" customHeight="1">
      <c r="A3519" s="575" t="s">
        <v>256</v>
      </c>
      <c r="B3519" s="575" t="s">
        <v>415</v>
      </c>
      <c r="C3519" s="575" t="s">
        <v>416</v>
      </c>
      <c r="D3519" s="641">
        <v>21500</v>
      </c>
      <c r="E3519" s="641">
        <v>17048.08</v>
      </c>
      <c r="F3519" s="642">
        <v>79.29</v>
      </c>
    </row>
    <row r="3520" spans="1:6" ht="14.25" customHeight="1">
      <c r="A3520" s="577" t="s">
        <v>256</v>
      </c>
      <c r="B3520" s="577" t="s">
        <v>417</v>
      </c>
      <c r="C3520" s="577" t="s">
        <v>418</v>
      </c>
      <c r="D3520" s="643" t="s">
        <v>256</v>
      </c>
      <c r="E3520" s="643">
        <v>17048.08</v>
      </c>
      <c r="F3520" s="644" t="s">
        <v>256</v>
      </c>
    </row>
    <row r="3521" spans="1:6" ht="14.25" customHeight="1">
      <c r="A3521" s="575" t="s">
        <v>256</v>
      </c>
      <c r="B3521" s="575" t="s">
        <v>429</v>
      </c>
      <c r="C3521" s="575" t="s">
        <v>430</v>
      </c>
      <c r="D3521" s="641">
        <v>242000</v>
      </c>
      <c r="E3521" s="641">
        <v>240150.91</v>
      </c>
      <c r="F3521" s="642">
        <v>99.24</v>
      </c>
    </row>
    <row r="3522" spans="1:6" ht="14.25" customHeight="1">
      <c r="A3522" s="577" t="s">
        <v>256</v>
      </c>
      <c r="B3522" s="577" t="s">
        <v>431</v>
      </c>
      <c r="C3522" s="577" t="s">
        <v>432</v>
      </c>
      <c r="D3522" s="643" t="s">
        <v>256</v>
      </c>
      <c r="E3522" s="643">
        <v>11776.62</v>
      </c>
      <c r="F3522" s="644" t="s">
        <v>256</v>
      </c>
    </row>
    <row r="3523" spans="1:6" ht="14.25" customHeight="1">
      <c r="A3523" s="577" t="s">
        <v>256</v>
      </c>
      <c r="B3523" s="577" t="s">
        <v>435</v>
      </c>
      <c r="C3523" s="577" t="s">
        <v>436</v>
      </c>
      <c r="D3523" s="643" t="s">
        <v>256</v>
      </c>
      <c r="E3523" s="643">
        <v>20500</v>
      </c>
      <c r="F3523" s="644" t="s">
        <v>256</v>
      </c>
    </row>
    <row r="3524" spans="1:6" ht="14.25" customHeight="1">
      <c r="A3524" s="577" t="s">
        <v>256</v>
      </c>
      <c r="B3524" s="577" t="s">
        <v>443</v>
      </c>
      <c r="C3524" s="577" t="s">
        <v>444</v>
      </c>
      <c r="D3524" s="643" t="s">
        <v>256</v>
      </c>
      <c r="E3524" s="643">
        <v>174471.29</v>
      </c>
      <c r="F3524" s="644" t="s">
        <v>256</v>
      </c>
    </row>
    <row r="3525" spans="1:6" ht="14.25" customHeight="1">
      <c r="A3525" s="577" t="s">
        <v>256</v>
      </c>
      <c r="B3525" s="577" t="s">
        <v>445</v>
      </c>
      <c r="C3525" s="577" t="s">
        <v>446</v>
      </c>
      <c r="D3525" s="643" t="s">
        <v>256</v>
      </c>
      <c r="E3525" s="643">
        <v>1500</v>
      </c>
      <c r="F3525" s="644" t="s">
        <v>256</v>
      </c>
    </row>
    <row r="3526" spans="1:6" ht="14.25" customHeight="1">
      <c r="A3526" s="577" t="s">
        <v>256</v>
      </c>
      <c r="B3526" s="577" t="s">
        <v>447</v>
      </c>
      <c r="C3526" s="577" t="s">
        <v>448</v>
      </c>
      <c r="D3526" s="643" t="s">
        <v>256</v>
      </c>
      <c r="E3526" s="643">
        <v>31903</v>
      </c>
      <c r="F3526" s="644" t="s">
        <v>256</v>
      </c>
    </row>
    <row r="3527" spans="1:6" ht="14.25" customHeight="1">
      <c r="A3527" s="575" t="s">
        <v>256</v>
      </c>
      <c r="B3527" s="575" t="s">
        <v>449</v>
      </c>
      <c r="C3527" s="575" t="s">
        <v>450</v>
      </c>
      <c r="D3527" s="641">
        <v>1500</v>
      </c>
      <c r="E3527" s="641">
        <v>774</v>
      </c>
      <c r="F3527" s="642">
        <v>51.6</v>
      </c>
    </row>
    <row r="3528" spans="1:6" ht="14.25" customHeight="1">
      <c r="A3528" s="577" t="s">
        <v>256</v>
      </c>
      <c r="B3528" s="577" t="s">
        <v>451</v>
      </c>
      <c r="C3528" s="577" t="s">
        <v>450</v>
      </c>
      <c r="D3528" s="643" t="s">
        <v>256</v>
      </c>
      <c r="E3528" s="643">
        <v>774</v>
      </c>
      <c r="F3528" s="644" t="s">
        <v>256</v>
      </c>
    </row>
    <row r="3529" spans="1:6" ht="14.25" customHeight="1">
      <c r="A3529" s="575" t="s">
        <v>256</v>
      </c>
      <c r="B3529" s="575" t="s">
        <v>452</v>
      </c>
      <c r="C3529" s="575" t="s">
        <v>453</v>
      </c>
      <c r="D3529" s="641">
        <v>9500</v>
      </c>
      <c r="E3529" s="641">
        <v>8923.82</v>
      </c>
      <c r="F3529" s="642">
        <v>93.93</v>
      </c>
    </row>
    <row r="3530" spans="1:6" ht="14.25" customHeight="1">
      <c r="A3530" s="577" t="s">
        <v>256</v>
      </c>
      <c r="B3530" s="577" t="s">
        <v>458</v>
      </c>
      <c r="C3530" s="577" t="s">
        <v>459</v>
      </c>
      <c r="D3530" s="643" t="s">
        <v>256</v>
      </c>
      <c r="E3530" s="643">
        <v>5880</v>
      </c>
      <c r="F3530" s="644" t="s">
        <v>256</v>
      </c>
    </row>
    <row r="3531" spans="1:6" ht="14.25" customHeight="1">
      <c r="A3531" s="577" t="s">
        <v>256</v>
      </c>
      <c r="B3531" s="577" t="s">
        <v>464</v>
      </c>
      <c r="C3531" s="577" t="s">
        <v>453</v>
      </c>
      <c r="D3531" s="643" t="s">
        <v>256</v>
      </c>
      <c r="E3531" s="643">
        <v>3043.82</v>
      </c>
      <c r="F3531" s="644" t="s">
        <v>256</v>
      </c>
    </row>
    <row r="3532" spans="1:6" ht="14.25" customHeight="1">
      <c r="A3532" s="575" t="s">
        <v>256</v>
      </c>
      <c r="B3532" s="679" t="s">
        <v>944</v>
      </c>
      <c r="C3532" s="680"/>
      <c r="D3532" s="641">
        <v>77253</v>
      </c>
      <c r="E3532" s="641">
        <v>57303.21</v>
      </c>
      <c r="F3532" s="642">
        <v>74.18</v>
      </c>
    </row>
    <row r="3533" spans="1:6" ht="14.25" customHeight="1">
      <c r="A3533" s="575" t="s">
        <v>256</v>
      </c>
      <c r="B3533" s="679" t="s">
        <v>1072</v>
      </c>
      <c r="C3533" s="680"/>
      <c r="D3533" s="641">
        <v>77253</v>
      </c>
      <c r="E3533" s="641">
        <v>57303.21</v>
      </c>
      <c r="F3533" s="642">
        <v>74.18</v>
      </c>
    </row>
    <row r="3534" spans="1:6" ht="14.25" customHeight="1">
      <c r="A3534" s="575" t="s">
        <v>256</v>
      </c>
      <c r="B3534" s="575" t="s">
        <v>405</v>
      </c>
      <c r="C3534" s="575" t="s">
        <v>406</v>
      </c>
      <c r="D3534" s="641">
        <v>15200</v>
      </c>
      <c r="E3534" s="641">
        <v>9300.76</v>
      </c>
      <c r="F3534" s="642">
        <v>61.19</v>
      </c>
    </row>
    <row r="3535" spans="1:6" ht="14.25" customHeight="1">
      <c r="A3535" s="577" t="s">
        <v>256</v>
      </c>
      <c r="B3535" s="577" t="s">
        <v>407</v>
      </c>
      <c r="C3535" s="577" t="s">
        <v>408</v>
      </c>
      <c r="D3535" s="643" t="s">
        <v>256</v>
      </c>
      <c r="E3535" s="643">
        <v>8850.76</v>
      </c>
      <c r="F3535" s="644" t="s">
        <v>256</v>
      </c>
    </row>
    <row r="3536" spans="1:6" ht="14.25" customHeight="1">
      <c r="A3536" s="577" t="s">
        <v>256</v>
      </c>
      <c r="B3536" s="577" t="s">
        <v>411</v>
      </c>
      <c r="C3536" s="577" t="s">
        <v>412</v>
      </c>
      <c r="D3536" s="643" t="s">
        <v>256</v>
      </c>
      <c r="E3536" s="643">
        <v>450</v>
      </c>
      <c r="F3536" s="644" t="s">
        <v>256</v>
      </c>
    </row>
    <row r="3537" spans="1:6" ht="14.25" customHeight="1">
      <c r="A3537" s="575" t="s">
        <v>256</v>
      </c>
      <c r="B3537" s="575" t="s">
        <v>415</v>
      </c>
      <c r="C3537" s="575" t="s">
        <v>416</v>
      </c>
      <c r="D3537" s="641">
        <v>4553</v>
      </c>
      <c r="E3537" s="641">
        <v>2188.3</v>
      </c>
      <c r="F3537" s="642">
        <v>48.06</v>
      </c>
    </row>
    <row r="3538" spans="1:6" ht="14.25" customHeight="1">
      <c r="A3538" s="577" t="s">
        <v>256</v>
      </c>
      <c r="B3538" s="577" t="s">
        <v>417</v>
      </c>
      <c r="C3538" s="577" t="s">
        <v>418</v>
      </c>
      <c r="D3538" s="643" t="s">
        <v>256</v>
      </c>
      <c r="E3538" s="643">
        <v>1244.55</v>
      </c>
      <c r="F3538" s="644" t="s">
        <v>256</v>
      </c>
    </row>
    <row r="3539" spans="1:6" ht="14.25" customHeight="1">
      <c r="A3539" s="577" t="s">
        <v>256</v>
      </c>
      <c r="B3539" s="577" t="s">
        <v>421</v>
      </c>
      <c r="C3539" s="577" t="s">
        <v>422</v>
      </c>
      <c r="D3539" s="643" t="s">
        <v>256</v>
      </c>
      <c r="E3539" s="643">
        <v>0</v>
      </c>
      <c r="F3539" s="644" t="s">
        <v>256</v>
      </c>
    </row>
    <row r="3540" spans="1:6" ht="14.25" customHeight="1">
      <c r="A3540" s="577" t="s">
        <v>256</v>
      </c>
      <c r="B3540" s="577" t="s">
        <v>425</v>
      </c>
      <c r="C3540" s="577" t="s">
        <v>426</v>
      </c>
      <c r="D3540" s="643" t="s">
        <v>256</v>
      </c>
      <c r="E3540" s="643">
        <v>943.75</v>
      </c>
      <c r="F3540" s="644" t="s">
        <v>256</v>
      </c>
    </row>
    <row r="3541" spans="1:6" ht="14.25" customHeight="1">
      <c r="A3541" s="575" t="s">
        <v>256</v>
      </c>
      <c r="B3541" s="575" t="s">
        <v>429</v>
      </c>
      <c r="C3541" s="575" t="s">
        <v>430</v>
      </c>
      <c r="D3541" s="641">
        <v>51500</v>
      </c>
      <c r="E3541" s="641">
        <v>43473.31</v>
      </c>
      <c r="F3541" s="642">
        <v>84.41</v>
      </c>
    </row>
    <row r="3542" spans="1:6" ht="14.25" customHeight="1">
      <c r="A3542" s="577" t="s">
        <v>256</v>
      </c>
      <c r="B3542" s="577" t="s">
        <v>431</v>
      </c>
      <c r="C3542" s="577" t="s">
        <v>432</v>
      </c>
      <c r="D3542" s="643" t="s">
        <v>256</v>
      </c>
      <c r="E3542" s="643">
        <v>1997.51</v>
      </c>
      <c r="F3542" s="644" t="s">
        <v>256</v>
      </c>
    </row>
    <row r="3543" spans="1:6" ht="14.25" customHeight="1">
      <c r="A3543" s="577" t="s">
        <v>256</v>
      </c>
      <c r="B3543" s="577" t="s">
        <v>435</v>
      </c>
      <c r="C3543" s="577" t="s">
        <v>436</v>
      </c>
      <c r="D3543" s="643" t="s">
        <v>256</v>
      </c>
      <c r="E3543" s="643">
        <v>7644.57</v>
      </c>
      <c r="F3543" s="644" t="s">
        <v>256</v>
      </c>
    </row>
    <row r="3544" spans="1:6" ht="14.25" customHeight="1">
      <c r="A3544" s="577" t="s">
        <v>256</v>
      </c>
      <c r="B3544" s="577" t="s">
        <v>443</v>
      </c>
      <c r="C3544" s="577" t="s">
        <v>444</v>
      </c>
      <c r="D3544" s="643" t="s">
        <v>256</v>
      </c>
      <c r="E3544" s="643">
        <v>25343.73</v>
      </c>
      <c r="F3544" s="644" t="s">
        <v>256</v>
      </c>
    </row>
    <row r="3545" spans="1:6" ht="14.25" customHeight="1">
      <c r="A3545" s="577" t="s">
        <v>256</v>
      </c>
      <c r="B3545" s="577" t="s">
        <v>445</v>
      </c>
      <c r="C3545" s="577" t="s">
        <v>446</v>
      </c>
      <c r="D3545" s="643" t="s">
        <v>256</v>
      </c>
      <c r="E3545" s="643">
        <v>2000</v>
      </c>
      <c r="F3545" s="644" t="s">
        <v>256</v>
      </c>
    </row>
    <row r="3546" spans="1:6" ht="14.25" customHeight="1">
      <c r="A3546" s="577" t="s">
        <v>256</v>
      </c>
      <c r="B3546" s="577" t="s">
        <v>447</v>
      </c>
      <c r="C3546" s="577" t="s">
        <v>448</v>
      </c>
      <c r="D3546" s="643" t="s">
        <v>256</v>
      </c>
      <c r="E3546" s="643">
        <v>6487.5</v>
      </c>
      <c r="F3546" s="644" t="s">
        <v>256</v>
      </c>
    </row>
    <row r="3547" spans="1:6" ht="14.25" customHeight="1">
      <c r="A3547" s="575" t="s">
        <v>256</v>
      </c>
      <c r="B3547" s="575" t="s">
        <v>449</v>
      </c>
      <c r="C3547" s="575" t="s">
        <v>450</v>
      </c>
      <c r="D3547" s="641">
        <v>1000</v>
      </c>
      <c r="E3547" s="641">
        <v>0</v>
      </c>
      <c r="F3547" s="642">
        <v>0</v>
      </c>
    </row>
    <row r="3548" spans="1:6" ht="14.25" customHeight="1">
      <c r="A3548" s="577" t="s">
        <v>256</v>
      </c>
      <c r="B3548" s="577" t="s">
        <v>451</v>
      </c>
      <c r="C3548" s="577" t="s">
        <v>450</v>
      </c>
      <c r="D3548" s="643" t="s">
        <v>256</v>
      </c>
      <c r="E3548" s="643">
        <v>0</v>
      </c>
      <c r="F3548" s="644" t="s">
        <v>256</v>
      </c>
    </row>
    <row r="3549" spans="1:6" ht="14.25" customHeight="1">
      <c r="A3549" s="575" t="s">
        <v>256</v>
      </c>
      <c r="B3549" s="575" t="s">
        <v>452</v>
      </c>
      <c r="C3549" s="575" t="s">
        <v>453</v>
      </c>
      <c r="D3549" s="641">
        <v>5000</v>
      </c>
      <c r="E3549" s="641">
        <v>2340.84</v>
      </c>
      <c r="F3549" s="642">
        <v>46.82</v>
      </c>
    </row>
    <row r="3550" spans="1:6" ht="14.25" customHeight="1">
      <c r="A3550" s="577" t="s">
        <v>256</v>
      </c>
      <c r="B3550" s="577" t="s">
        <v>458</v>
      </c>
      <c r="C3550" s="577" t="s">
        <v>459</v>
      </c>
      <c r="D3550" s="643" t="s">
        <v>256</v>
      </c>
      <c r="E3550" s="643">
        <v>1044</v>
      </c>
      <c r="F3550" s="644" t="s">
        <v>256</v>
      </c>
    </row>
    <row r="3551" spans="1:6" ht="14.25" customHeight="1">
      <c r="A3551" s="577" t="s">
        <v>256</v>
      </c>
      <c r="B3551" s="577" t="s">
        <v>464</v>
      </c>
      <c r="C3551" s="577" t="s">
        <v>453</v>
      </c>
      <c r="D3551" s="643" t="s">
        <v>256</v>
      </c>
      <c r="E3551" s="643">
        <v>1296.84</v>
      </c>
      <c r="F3551" s="644" t="s">
        <v>256</v>
      </c>
    </row>
    <row r="3552" spans="1:6" ht="14.25" customHeight="1">
      <c r="A3552" s="575" t="s">
        <v>256</v>
      </c>
      <c r="B3552" s="679" t="s">
        <v>949</v>
      </c>
      <c r="C3552" s="680"/>
      <c r="D3552" s="641">
        <v>275000</v>
      </c>
      <c r="E3552" s="641">
        <v>275000.04</v>
      </c>
      <c r="F3552" s="642">
        <v>100</v>
      </c>
    </row>
    <row r="3553" spans="1:6" ht="14.25" customHeight="1">
      <c r="A3553" s="575" t="s">
        <v>256</v>
      </c>
      <c r="B3553" s="679" t="s">
        <v>1090</v>
      </c>
      <c r="C3553" s="680"/>
      <c r="D3553" s="641">
        <v>205000</v>
      </c>
      <c r="E3553" s="641">
        <v>205000</v>
      </c>
      <c r="F3553" s="642">
        <v>100</v>
      </c>
    </row>
    <row r="3554" spans="1:6" ht="14.25" customHeight="1">
      <c r="A3554" s="575" t="s">
        <v>256</v>
      </c>
      <c r="B3554" s="575" t="s">
        <v>392</v>
      </c>
      <c r="C3554" s="575" t="s">
        <v>393</v>
      </c>
      <c r="D3554" s="641">
        <v>9500</v>
      </c>
      <c r="E3554" s="641">
        <v>9500</v>
      </c>
      <c r="F3554" s="642">
        <v>100</v>
      </c>
    </row>
    <row r="3555" spans="1:6" ht="14.25" customHeight="1">
      <c r="A3555" s="577" t="s">
        <v>256</v>
      </c>
      <c r="B3555" s="577" t="s">
        <v>394</v>
      </c>
      <c r="C3555" s="577" t="s">
        <v>393</v>
      </c>
      <c r="D3555" s="643" t="s">
        <v>256</v>
      </c>
      <c r="E3555" s="643">
        <v>9500</v>
      </c>
      <c r="F3555" s="644" t="s">
        <v>256</v>
      </c>
    </row>
    <row r="3556" spans="1:6" ht="14.25" customHeight="1">
      <c r="A3556" s="575" t="s">
        <v>256</v>
      </c>
      <c r="B3556" s="575" t="s">
        <v>405</v>
      </c>
      <c r="C3556" s="575" t="s">
        <v>406</v>
      </c>
      <c r="D3556" s="641">
        <v>6400</v>
      </c>
      <c r="E3556" s="641">
        <v>6232.3</v>
      </c>
      <c r="F3556" s="642">
        <v>97.38</v>
      </c>
    </row>
    <row r="3557" spans="1:6" ht="14.25" customHeight="1">
      <c r="A3557" s="577" t="s">
        <v>256</v>
      </c>
      <c r="B3557" s="577" t="s">
        <v>407</v>
      </c>
      <c r="C3557" s="577" t="s">
        <v>408</v>
      </c>
      <c r="D3557" s="643" t="s">
        <v>256</v>
      </c>
      <c r="E3557" s="643">
        <v>4279.8</v>
      </c>
      <c r="F3557" s="644" t="s">
        <v>256</v>
      </c>
    </row>
    <row r="3558" spans="1:6" ht="14.25" customHeight="1">
      <c r="A3558" s="577" t="s">
        <v>256</v>
      </c>
      <c r="B3558" s="577" t="s">
        <v>411</v>
      </c>
      <c r="C3558" s="577" t="s">
        <v>412</v>
      </c>
      <c r="D3558" s="643" t="s">
        <v>256</v>
      </c>
      <c r="E3558" s="643">
        <v>1952.5</v>
      </c>
      <c r="F3558" s="644" t="s">
        <v>256</v>
      </c>
    </row>
    <row r="3559" spans="1:6" ht="14.25" customHeight="1">
      <c r="A3559" s="575" t="s">
        <v>256</v>
      </c>
      <c r="B3559" s="575" t="s">
        <v>415</v>
      </c>
      <c r="C3559" s="575" t="s">
        <v>416</v>
      </c>
      <c r="D3559" s="641">
        <v>10900</v>
      </c>
      <c r="E3559" s="641">
        <v>10938.88</v>
      </c>
      <c r="F3559" s="642">
        <v>100.36</v>
      </c>
    </row>
    <row r="3560" spans="1:6" ht="14.25" customHeight="1">
      <c r="A3560" s="577" t="s">
        <v>256</v>
      </c>
      <c r="B3560" s="577" t="s">
        <v>417</v>
      </c>
      <c r="C3560" s="577" t="s">
        <v>418</v>
      </c>
      <c r="D3560" s="643" t="s">
        <v>256</v>
      </c>
      <c r="E3560" s="643">
        <v>9938.88</v>
      </c>
      <c r="F3560" s="644" t="s">
        <v>256</v>
      </c>
    </row>
    <row r="3561" spans="1:6" ht="14.25" customHeight="1">
      <c r="A3561" s="577" t="s">
        <v>256</v>
      </c>
      <c r="B3561" s="577" t="s">
        <v>421</v>
      </c>
      <c r="C3561" s="577" t="s">
        <v>422</v>
      </c>
      <c r="D3561" s="643" t="s">
        <v>256</v>
      </c>
      <c r="E3561" s="643">
        <v>1000</v>
      </c>
      <c r="F3561" s="644" t="s">
        <v>256</v>
      </c>
    </row>
    <row r="3562" spans="1:6" ht="14.25" customHeight="1">
      <c r="A3562" s="575" t="s">
        <v>256</v>
      </c>
      <c r="B3562" s="575" t="s">
        <v>429</v>
      </c>
      <c r="C3562" s="575" t="s">
        <v>430</v>
      </c>
      <c r="D3562" s="641">
        <v>166000</v>
      </c>
      <c r="E3562" s="641">
        <v>166167.7</v>
      </c>
      <c r="F3562" s="642">
        <v>100.1</v>
      </c>
    </row>
    <row r="3563" spans="1:6" ht="14.25" customHeight="1">
      <c r="A3563" s="577" t="s">
        <v>256</v>
      </c>
      <c r="B3563" s="577" t="s">
        <v>431</v>
      </c>
      <c r="C3563" s="577" t="s">
        <v>432</v>
      </c>
      <c r="D3563" s="643" t="s">
        <v>256</v>
      </c>
      <c r="E3563" s="643">
        <v>464.59</v>
      </c>
      <c r="F3563" s="644" t="s">
        <v>256</v>
      </c>
    </row>
    <row r="3564" spans="1:6" ht="14.25" customHeight="1">
      <c r="A3564" s="577" t="s">
        <v>256</v>
      </c>
      <c r="B3564" s="577" t="s">
        <v>435</v>
      </c>
      <c r="C3564" s="577" t="s">
        <v>436</v>
      </c>
      <c r="D3564" s="643" t="s">
        <v>256</v>
      </c>
      <c r="E3564" s="643">
        <v>4000</v>
      </c>
      <c r="F3564" s="644" t="s">
        <v>256</v>
      </c>
    </row>
    <row r="3565" spans="1:6" ht="14.25" customHeight="1">
      <c r="A3565" s="577" t="s">
        <v>256</v>
      </c>
      <c r="B3565" s="577" t="s">
        <v>443</v>
      </c>
      <c r="C3565" s="577" t="s">
        <v>444</v>
      </c>
      <c r="D3565" s="643" t="s">
        <v>256</v>
      </c>
      <c r="E3565" s="643">
        <v>152203.94</v>
      </c>
      <c r="F3565" s="644" t="s">
        <v>256</v>
      </c>
    </row>
    <row r="3566" spans="1:6" ht="14.25" customHeight="1">
      <c r="A3566" s="577" t="s">
        <v>256</v>
      </c>
      <c r="B3566" s="577" t="s">
        <v>447</v>
      </c>
      <c r="C3566" s="577" t="s">
        <v>448</v>
      </c>
      <c r="D3566" s="643" t="s">
        <v>256</v>
      </c>
      <c r="E3566" s="643">
        <v>9499.17</v>
      </c>
      <c r="F3566" s="644" t="s">
        <v>256</v>
      </c>
    </row>
    <row r="3567" spans="1:6" ht="14.25" customHeight="1">
      <c r="A3567" s="575" t="s">
        <v>256</v>
      </c>
      <c r="B3567" s="575" t="s">
        <v>449</v>
      </c>
      <c r="C3567" s="575" t="s">
        <v>450</v>
      </c>
      <c r="D3567" s="641">
        <v>7700</v>
      </c>
      <c r="E3567" s="641">
        <v>7665</v>
      </c>
      <c r="F3567" s="642">
        <v>99.55</v>
      </c>
    </row>
    <row r="3568" spans="1:6" ht="14.25" customHeight="1">
      <c r="A3568" s="577" t="s">
        <v>256</v>
      </c>
      <c r="B3568" s="577" t="s">
        <v>451</v>
      </c>
      <c r="C3568" s="577" t="s">
        <v>450</v>
      </c>
      <c r="D3568" s="643" t="s">
        <v>256</v>
      </c>
      <c r="E3568" s="643">
        <v>7665</v>
      </c>
      <c r="F3568" s="644" t="s">
        <v>256</v>
      </c>
    </row>
    <row r="3569" spans="1:6" ht="14.25" customHeight="1">
      <c r="A3569" s="575" t="s">
        <v>256</v>
      </c>
      <c r="B3569" s="575" t="s">
        <v>452</v>
      </c>
      <c r="C3569" s="575" t="s">
        <v>453</v>
      </c>
      <c r="D3569" s="641">
        <v>4500</v>
      </c>
      <c r="E3569" s="641">
        <v>4496.12</v>
      </c>
      <c r="F3569" s="642">
        <v>99.91</v>
      </c>
    </row>
    <row r="3570" spans="1:6" ht="14.25" customHeight="1">
      <c r="A3570" s="577" t="s">
        <v>256</v>
      </c>
      <c r="B3570" s="577" t="s">
        <v>464</v>
      </c>
      <c r="C3570" s="577" t="s">
        <v>453</v>
      </c>
      <c r="D3570" s="643" t="s">
        <v>256</v>
      </c>
      <c r="E3570" s="643">
        <v>4496.12</v>
      </c>
      <c r="F3570" s="644" t="s">
        <v>256</v>
      </c>
    </row>
    <row r="3571" spans="1:6" ht="14.25" customHeight="1">
      <c r="A3571" s="575" t="s">
        <v>256</v>
      </c>
      <c r="B3571" s="679" t="s">
        <v>1074</v>
      </c>
      <c r="C3571" s="680"/>
      <c r="D3571" s="641">
        <v>40000</v>
      </c>
      <c r="E3571" s="641">
        <v>40000</v>
      </c>
      <c r="F3571" s="642">
        <v>100</v>
      </c>
    </row>
    <row r="3572" spans="1:6" ht="14.25" customHeight="1">
      <c r="A3572" s="575" t="s">
        <v>256</v>
      </c>
      <c r="B3572" s="575" t="s">
        <v>429</v>
      </c>
      <c r="C3572" s="575" t="s">
        <v>430</v>
      </c>
      <c r="D3572" s="641">
        <v>40000</v>
      </c>
      <c r="E3572" s="641">
        <v>40000</v>
      </c>
      <c r="F3572" s="642">
        <v>100</v>
      </c>
    </row>
    <row r="3573" spans="1:6" ht="14.25" customHeight="1">
      <c r="A3573" s="577" t="s">
        <v>256</v>
      </c>
      <c r="B3573" s="577" t="s">
        <v>443</v>
      </c>
      <c r="C3573" s="577" t="s">
        <v>444</v>
      </c>
      <c r="D3573" s="643" t="s">
        <v>256</v>
      </c>
      <c r="E3573" s="643">
        <v>40000</v>
      </c>
      <c r="F3573" s="644" t="s">
        <v>256</v>
      </c>
    </row>
    <row r="3574" spans="1:6" ht="14.25" customHeight="1">
      <c r="A3574" s="575" t="s">
        <v>256</v>
      </c>
      <c r="B3574" s="679" t="s">
        <v>1292</v>
      </c>
      <c r="C3574" s="680"/>
      <c r="D3574" s="641">
        <v>30000</v>
      </c>
      <c r="E3574" s="641">
        <v>30000.04</v>
      </c>
      <c r="F3574" s="642">
        <v>100</v>
      </c>
    </row>
    <row r="3575" spans="1:6" ht="14.25" customHeight="1">
      <c r="A3575" s="575" t="s">
        <v>256</v>
      </c>
      <c r="B3575" s="575" t="s">
        <v>429</v>
      </c>
      <c r="C3575" s="575" t="s">
        <v>430</v>
      </c>
      <c r="D3575" s="641">
        <v>30000</v>
      </c>
      <c r="E3575" s="641">
        <v>30000.04</v>
      </c>
      <c r="F3575" s="642">
        <v>100</v>
      </c>
    </row>
    <row r="3576" spans="1:6" ht="14.25" customHeight="1">
      <c r="A3576" s="577" t="s">
        <v>256</v>
      </c>
      <c r="B3576" s="577" t="s">
        <v>443</v>
      </c>
      <c r="C3576" s="577" t="s">
        <v>444</v>
      </c>
      <c r="D3576" s="643" t="s">
        <v>256</v>
      </c>
      <c r="E3576" s="643">
        <v>30000.04</v>
      </c>
      <c r="F3576" s="644" t="s">
        <v>256</v>
      </c>
    </row>
    <row r="3577" spans="1:6" ht="14.25" customHeight="1">
      <c r="A3577" s="575" t="s">
        <v>256</v>
      </c>
      <c r="B3577" s="679" t="s">
        <v>951</v>
      </c>
      <c r="C3577" s="680"/>
      <c r="D3577" s="641">
        <v>14000</v>
      </c>
      <c r="E3577" s="641">
        <v>14000</v>
      </c>
      <c r="F3577" s="642">
        <v>100</v>
      </c>
    </row>
    <row r="3578" spans="1:6" ht="14.25" customHeight="1">
      <c r="A3578" s="575" t="s">
        <v>256</v>
      </c>
      <c r="B3578" s="679" t="s">
        <v>1215</v>
      </c>
      <c r="C3578" s="680"/>
      <c r="D3578" s="641">
        <v>14000</v>
      </c>
      <c r="E3578" s="641">
        <v>14000</v>
      </c>
      <c r="F3578" s="642">
        <v>100</v>
      </c>
    </row>
    <row r="3579" spans="1:6" ht="14.25" customHeight="1">
      <c r="A3579" s="575" t="s">
        <v>256</v>
      </c>
      <c r="B3579" s="575" t="s">
        <v>429</v>
      </c>
      <c r="C3579" s="575" t="s">
        <v>430</v>
      </c>
      <c r="D3579" s="641">
        <v>14000</v>
      </c>
      <c r="E3579" s="641">
        <v>14000</v>
      </c>
      <c r="F3579" s="642">
        <v>100</v>
      </c>
    </row>
    <row r="3580" spans="1:6" ht="14.25" customHeight="1">
      <c r="A3580" s="577" t="s">
        <v>256</v>
      </c>
      <c r="B3580" s="577" t="s">
        <v>443</v>
      </c>
      <c r="C3580" s="577" t="s">
        <v>444</v>
      </c>
      <c r="D3580" s="643" t="s">
        <v>256</v>
      </c>
      <c r="E3580" s="643">
        <v>14000</v>
      </c>
      <c r="F3580" s="644" t="s">
        <v>256</v>
      </c>
    </row>
    <row r="3581" spans="1:6" ht="14.25" customHeight="1">
      <c r="A3581" s="575" t="s">
        <v>1057</v>
      </c>
      <c r="B3581" s="575" t="s">
        <v>1064</v>
      </c>
      <c r="C3581" s="575" t="s">
        <v>1817</v>
      </c>
      <c r="D3581" s="641">
        <v>9000</v>
      </c>
      <c r="E3581" s="641">
        <v>8141.25</v>
      </c>
      <c r="F3581" s="642">
        <v>90.46</v>
      </c>
    </row>
    <row r="3582" spans="1:6" ht="14.25" customHeight="1">
      <c r="A3582" s="575" t="s">
        <v>256</v>
      </c>
      <c r="B3582" s="679" t="s">
        <v>944</v>
      </c>
      <c r="C3582" s="680"/>
      <c r="D3582" s="641">
        <v>9000</v>
      </c>
      <c r="E3582" s="641">
        <v>8141.25</v>
      </c>
      <c r="F3582" s="642">
        <v>90.46</v>
      </c>
    </row>
    <row r="3583" spans="1:6" ht="14.25" customHeight="1">
      <c r="A3583" s="575" t="s">
        <v>256</v>
      </c>
      <c r="B3583" s="679" t="s">
        <v>1072</v>
      </c>
      <c r="C3583" s="680"/>
      <c r="D3583" s="641">
        <v>9000</v>
      </c>
      <c r="E3583" s="641">
        <v>8141.25</v>
      </c>
      <c r="F3583" s="642">
        <v>90.46</v>
      </c>
    </row>
    <row r="3584" spans="1:6" ht="14.25" customHeight="1">
      <c r="A3584" s="575" t="s">
        <v>256</v>
      </c>
      <c r="B3584" s="575" t="s">
        <v>546</v>
      </c>
      <c r="C3584" s="575" t="s">
        <v>547</v>
      </c>
      <c r="D3584" s="641">
        <v>7000</v>
      </c>
      <c r="E3584" s="641">
        <v>6203.75</v>
      </c>
      <c r="F3584" s="642">
        <v>88.63</v>
      </c>
    </row>
    <row r="3585" spans="1:6" ht="14.25" customHeight="1">
      <c r="A3585" s="577" t="s">
        <v>256</v>
      </c>
      <c r="B3585" s="577" t="s">
        <v>548</v>
      </c>
      <c r="C3585" s="577" t="s">
        <v>375</v>
      </c>
      <c r="D3585" s="643" t="s">
        <v>256</v>
      </c>
      <c r="E3585" s="643">
        <v>6203.75</v>
      </c>
      <c r="F3585" s="644" t="s">
        <v>256</v>
      </c>
    </row>
    <row r="3586" spans="1:6" ht="14.25" customHeight="1">
      <c r="A3586" s="575" t="s">
        <v>256</v>
      </c>
      <c r="B3586" s="575" t="s">
        <v>564</v>
      </c>
      <c r="C3586" s="575" t="s">
        <v>565</v>
      </c>
      <c r="D3586" s="641">
        <v>2000</v>
      </c>
      <c r="E3586" s="641">
        <v>1937.5</v>
      </c>
      <c r="F3586" s="642">
        <v>96.88</v>
      </c>
    </row>
    <row r="3587" spans="1:6" ht="14.25" customHeight="1">
      <c r="A3587" s="577" t="s">
        <v>256</v>
      </c>
      <c r="B3587" s="577" t="s">
        <v>566</v>
      </c>
      <c r="C3587" s="577" t="s">
        <v>567</v>
      </c>
      <c r="D3587" s="643" t="s">
        <v>256</v>
      </c>
      <c r="E3587" s="643">
        <v>1937.5</v>
      </c>
      <c r="F3587" s="644" t="s">
        <v>256</v>
      </c>
    </row>
    <row r="3588" spans="1:6" ht="14.25" customHeight="1">
      <c r="A3588" s="577"/>
      <c r="B3588" s="577"/>
      <c r="C3588" s="577"/>
      <c r="D3588" s="643"/>
      <c r="E3588" s="643"/>
      <c r="F3588" s="644"/>
    </row>
    <row r="3589" spans="1:6" ht="14.25" customHeight="1">
      <c r="A3589" s="580" t="s">
        <v>256</v>
      </c>
      <c r="B3589" s="681" t="s">
        <v>1296</v>
      </c>
      <c r="C3589" s="682"/>
      <c r="D3589" s="639">
        <v>8815350</v>
      </c>
      <c r="E3589" s="639">
        <v>8056337.6</v>
      </c>
      <c r="F3589" s="640">
        <v>91.39</v>
      </c>
    </row>
    <row r="3590" spans="1:6" ht="14.25" customHeight="1">
      <c r="A3590" s="575" t="s">
        <v>256</v>
      </c>
      <c r="B3590" s="679" t="s">
        <v>1297</v>
      </c>
      <c r="C3590" s="680"/>
      <c r="D3590" s="641">
        <v>8815350</v>
      </c>
      <c r="E3590" s="641">
        <v>8056337.6</v>
      </c>
      <c r="F3590" s="642">
        <v>91.39</v>
      </c>
    </row>
    <row r="3591" spans="1:6" ht="14.25" customHeight="1">
      <c r="A3591" s="647" t="s">
        <v>256</v>
      </c>
      <c r="B3591" s="677" t="s">
        <v>942</v>
      </c>
      <c r="C3591" s="678"/>
      <c r="D3591" s="648">
        <v>4729850</v>
      </c>
      <c r="E3591" s="648">
        <v>4358813.43</v>
      </c>
      <c r="F3591" s="649">
        <v>92.16</v>
      </c>
    </row>
    <row r="3592" spans="1:6" ht="14.25" customHeight="1">
      <c r="A3592" s="647" t="s">
        <v>256</v>
      </c>
      <c r="B3592" s="677" t="s">
        <v>943</v>
      </c>
      <c r="C3592" s="678"/>
      <c r="D3592" s="648">
        <v>4729850</v>
      </c>
      <c r="E3592" s="648">
        <v>4358813.43</v>
      </c>
      <c r="F3592" s="649">
        <v>92.16</v>
      </c>
    </row>
    <row r="3593" spans="1:6" ht="14.25" customHeight="1">
      <c r="A3593" s="647" t="s">
        <v>256</v>
      </c>
      <c r="B3593" s="677" t="s">
        <v>944</v>
      </c>
      <c r="C3593" s="678"/>
      <c r="D3593" s="648">
        <v>1659000</v>
      </c>
      <c r="E3593" s="648">
        <v>1328329.47</v>
      </c>
      <c r="F3593" s="649">
        <v>80.07</v>
      </c>
    </row>
    <row r="3594" spans="1:6" ht="14.25" customHeight="1">
      <c r="A3594" s="647" t="s">
        <v>256</v>
      </c>
      <c r="B3594" s="677" t="s">
        <v>948</v>
      </c>
      <c r="C3594" s="678"/>
      <c r="D3594" s="648">
        <v>1659000</v>
      </c>
      <c r="E3594" s="648">
        <v>1328329.47</v>
      </c>
      <c r="F3594" s="649">
        <v>80.07</v>
      </c>
    </row>
    <row r="3595" spans="1:6" ht="14.25" customHeight="1">
      <c r="A3595" s="647" t="s">
        <v>256</v>
      </c>
      <c r="B3595" s="677" t="s">
        <v>949</v>
      </c>
      <c r="C3595" s="678"/>
      <c r="D3595" s="648">
        <v>78250</v>
      </c>
      <c r="E3595" s="648">
        <v>78250</v>
      </c>
      <c r="F3595" s="649">
        <v>100</v>
      </c>
    </row>
    <row r="3596" spans="1:6" ht="14.25" customHeight="1">
      <c r="A3596" s="647" t="s">
        <v>256</v>
      </c>
      <c r="B3596" s="677" t="s">
        <v>1089</v>
      </c>
      <c r="C3596" s="678"/>
      <c r="D3596" s="648">
        <v>78250</v>
      </c>
      <c r="E3596" s="648">
        <v>78250</v>
      </c>
      <c r="F3596" s="649">
        <v>100</v>
      </c>
    </row>
    <row r="3597" spans="1:6" ht="14.25" customHeight="1">
      <c r="A3597" s="647" t="s">
        <v>256</v>
      </c>
      <c r="B3597" s="677" t="s">
        <v>1075</v>
      </c>
      <c r="C3597" s="678"/>
      <c r="D3597" s="648">
        <v>2348250</v>
      </c>
      <c r="E3597" s="648">
        <v>2290944.7</v>
      </c>
      <c r="F3597" s="649">
        <v>97.56</v>
      </c>
    </row>
    <row r="3598" spans="1:6" ht="14.25" customHeight="1">
      <c r="A3598" s="647" t="s">
        <v>256</v>
      </c>
      <c r="B3598" s="677" t="s">
        <v>1081</v>
      </c>
      <c r="C3598" s="678"/>
      <c r="D3598" s="648">
        <v>2348250</v>
      </c>
      <c r="E3598" s="648">
        <v>2290944.7</v>
      </c>
      <c r="F3598" s="649">
        <v>97.56</v>
      </c>
    </row>
    <row r="3599" spans="1:6" ht="14.25" customHeight="1">
      <c r="A3599" s="575" t="s">
        <v>256</v>
      </c>
      <c r="B3599" s="575" t="s">
        <v>953</v>
      </c>
      <c r="C3599" s="575" t="s">
        <v>954</v>
      </c>
      <c r="D3599" s="641">
        <v>1335500</v>
      </c>
      <c r="E3599" s="641">
        <v>1288939.37</v>
      </c>
      <c r="F3599" s="642">
        <v>96.51</v>
      </c>
    </row>
    <row r="3600" spans="1:6" ht="14.25" customHeight="1">
      <c r="A3600" s="575" t="s">
        <v>955</v>
      </c>
      <c r="B3600" s="575" t="s">
        <v>956</v>
      </c>
      <c r="C3600" s="575" t="s">
        <v>957</v>
      </c>
      <c r="D3600" s="641">
        <v>1335500</v>
      </c>
      <c r="E3600" s="641">
        <v>1288939.37</v>
      </c>
      <c r="F3600" s="642">
        <v>96.51</v>
      </c>
    </row>
    <row r="3601" spans="1:6" ht="14.25" customHeight="1">
      <c r="A3601" s="575" t="s">
        <v>256</v>
      </c>
      <c r="B3601" s="679" t="s">
        <v>942</v>
      </c>
      <c r="C3601" s="680"/>
      <c r="D3601" s="641">
        <v>1335500</v>
      </c>
      <c r="E3601" s="641">
        <v>1288939.37</v>
      </c>
      <c r="F3601" s="642">
        <v>96.51</v>
      </c>
    </row>
    <row r="3602" spans="1:6" ht="14.25" customHeight="1">
      <c r="A3602" s="575" t="s">
        <v>256</v>
      </c>
      <c r="B3602" s="679" t="s">
        <v>943</v>
      </c>
      <c r="C3602" s="680"/>
      <c r="D3602" s="641">
        <v>1335500</v>
      </c>
      <c r="E3602" s="641">
        <v>1288939.37</v>
      </c>
      <c r="F3602" s="642">
        <v>96.51</v>
      </c>
    </row>
    <row r="3603" spans="1:6" ht="14.25" customHeight="1">
      <c r="A3603" s="575" t="s">
        <v>256</v>
      </c>
      <c r="B3603" s="575" t="s">
        <v>386</v>
      </c>
      <c r="C3603" s="575" t="s">
        <v>387</v>
      </c>
      <c r="D3603" s="641">
        <v>1050000</v>
      </c>
      <c r="E3603" s="641">
        <v>1023679.81</v>
      </c>
      <c r="F3603" s="642">
        <v>97.49</v>
      </c>
    </row>
    <row r="3604" spans="1:6" ht="14.25" customHeight="1">
      <c r="A3604" s="577" t="s">
        <v>256</v>
      </c>
      <c r="B3604" s="577" t="s">
        <v>388</v>
      </c>
      <c r="C3604" s="577" t="s">
        <v>389</v>
      </c>
      <c r="D3604" s="643" t="s">
        <v>256</v>
      </c>
      <c r="E3604" s="643">
        <v>1023679.81</v>
      </c>
      <c r="F3604" s="644" t="s">
        <v>256</v>
      </c>
    </row>
    <row r="3605" spans="1:6" ht="14.25" customHeight="1">
      <c r="A3605" s="575" t="s">
        <v>256</v>
      </c>
      <c r="B3605" s="575" t="s">
        <v>392</v>
      </c>
      <c r="C3605" s="575" t="s">
        <v>393</v>
      </c>
      <c r="D3605" s="641">
        <v>40000</v>
      </c>
      <c r="E3605" s="641">
        <v>39111.94</v>
      </c>
      <c r="F3605" s="642">
        <v>97.78</v>
      </c>
    </row>
    <row r="3606" spans="1:6" ht="14.25" customHeight="1">
      <c r="A3606" s="577" t="s">
        <v>256</v>
      </c>
      <c r="B3606" s="577" t="s">
        <v>394</v>
      </c>
      <c r="C3606" s="577" t="s">
        <v>393</v>
      </c>
      <c r="D3606" s="643" t="s">
        <v>256</v>
      </c>
      <c r="E3606" s="643">
        <v>39111.94</v>
      </c>
      <c r="F3606" s="644" t="s">
        <v>256</v>
      </c>
    </row>
    <row r="3607" spans="1:6" ht="14.25" customHeight="1">
      <c r="A3607" s="575" t="s">
        <v>256</v>
      </c>
      <c r="B3607" s="575" t="s">
        <v>395</v>
      </c>
      <c r="C3607" s="575" t="s">
        <v>396</v>
      </c>
      <c r="D3607" s="641">
        <v>175000</v>
      </c>
      <c r="E3607" s="641">
        <v>171907.13</v>
      </c>
      <c r="F3607" s="642">
        <v>98.23</v>
      </c>
    </row>
    <row r="3608" spans="1:6" ht="14.25" customHeight="1">
      <c r="A3608" s="577" t="s">
        <v>256</v>
      </c>
      <c r="B3608" s="577" t="s">
        <v>399</v>
      </c>
      <c r="C3608" s="577" t="s">
        <v>400</v>
      </c>
      <c r="D3608" s="643" t="s">
        <v>256</v>
      </c>
      <c r="E3608" s="643">
        <v>171907.13</v>
      </c>
      <c r="F3608" s="644" t="s">
        <v>256</v>
      </c>
    </row>
    <row r="3609" spans="1:6" ht="14.25" customHeight="1">
      <c r="A3609" s="575" t="s">
        <v>256</v>
      </c>
      <c r="B3609" s="575" t="s">
        <v>405</v>
      </c>
      <c r="C3609" s="575" t="s">
        <v>406</v>
      </c>
      <c r="D3609" s="641">
        <v>46000</v>
      </c>
      <c r="E3609" s="641">
        <v>38223</v>
      </c>
      <c r="F3609" s="642">
        <v>83.09</v>
      </c>
    </row>
    <row r="3610" spans="1:6" ht="14.25" customHeight="1">
      <c r="A3610" s="577" t="s">
        <v>256</v>
      </c>
      <c r="B3610" s="577" t="s">
        <v>407</v>
      </c>
      <c r="C3610" s="577" t="s">
        <v>408</v>
      </c>
      <c r="D3610" s="643" t="s">
        <v>256</v>
      </c>
      <c r="E3610" s="643">
        <v>2808.5</v>
      </c>
      <c r="F3610" s="644" t="s">
        <v>256</v>
      </c>
    </row>
    <row r="3611" spans="1:6" ht="14.25" customHeight="1">
      <c r="A3611" s="577" t="s">
        <v>256</v>
      </c>
      <c r="B3611" s="577" t="s">
        <v>409</v>
      </c>
      <c r="C3611" s="577" t="s">
        <v>410</v>
      </c>
      <c r="D3611" s="643" t="s">
        <v>256</v>
      </c>
      <c r="E3611" s="643">
        <v>29352</v>
      </c>
      <c r="F3611" s="644" t="s">
        <v>256</v>
      </c>
    </row>
    <row r="3612" spans="1:6" ht="14.25" customHeight="1">
      <c r="A3612" s="577" t="s">
        <v>256</v>
      </c>
      <c r="B3612" s="577" t="s">
        <v>411</v>
      </c>
      <c r="C3612" s="577" t="s">
        <v>412</v>
      </c>
      <c r="D3612" s="643" t="s">
        <v>256</v>
      </c>
      <c r="E3612" s="643">
        <v>6062.5</v>
      </c>
      <c r="F3612" s="644" t="s">
        <v>256</v>
      </c>
    </row>
    <row r="3613" spans="1:6" ht="14.25" customHeight="1">
      <c r="A3613" s="575" t="s">
        <v>256</v>
      </c>
      <c r="B3613" s="575" t="s">
        <v>415</v>
      </c>
      <c r="C3613" s="575" t="s">
        <v>416</v>
      </c>
      <c r="D3613" s="641">
        <v>10000</v>
      </c>
      <c r="E3613" s="641">
        <v>6001.25</v>
      </c>
      <c r="F3613" s="642">
        <v>60.01</v>
      </c>
    </row>
    <row r="3614" spans="1:6" ht="14.25" customHeight="1">
      <c r="A3614" s="577" t="s">
        <v>256</v>
      </c>
      <c r="B3614" s="577" t="s">
        <v>417</v>
      </c>
      <c r="C3614" s="577" t="s">
        <v>418</v>
      </c>
      <c r="D3614" s="643" t="s">
        <v>256</v>
      </c>
      <c r="E3614" s="643">
        <v>6001.25</v>
      </c>
      <c r="F3614" s="644" t="s">
        <v>256</v>
      </c>
    </row>
    <row r="3615" spans="1:6" ht="14.25" customHeight="1">
      <c r="A3615" s="575" t="s">
        <v>256</v>
      </c>
      <c r="B3615" s="575" t="s">
        <v>429</v>
      </c>
      <c r="C3615" s="575" t="s">
        <v>430</v>
      </c>
      <c r="D3615" s="641">
        <v>13000</v>
      </c>
      <c r="E3615" s="641">
        <v>10016.24</v>
      </c>
      <c r="F3615" s="642">
        <v>77.05</v>
      </c>
    </row>
    <row r="3616" spans="1:6" ht="14.25" customHeight="1">
      <c r="A3616" s="577" t="s">
        <v>256</v>
      </c>
      <c r="B3616" s="577" t="s">
        <v>431</v>
      </c>
      <c r="C3616" s="577" t="s">
        <v>432</v>
      </c>
      <c r="D3616" s="643" t="s">
        <v>256</v>
      </c>
      <c r="E3616" s="643">
        <v>7166.24</v>
      </c>
      <c r="F3616" s="644" t="s">
        <v>256</v>
      </c>
    </row>
    <row r="3617" spans="1:6" ht="14.25" customHeight="1">
      <c r="A3617" s="577" t="s">
        <v>256</v>
      </c>
      <c r="B3617" s="577" t="s">
        <v>435</v>
      </c>
      <c r="C3617" s="577" t="s">
        <v>436</v>
      </c>
      <c r="D3617" s="643" t="s">
        <v>256</v>
      </c>
      <c r="E3617" s="643">
        <v>2850</v>
      </c>
      <c r="F3617" s="644" t="s">
        <v>256</v>
      </c>
    </row>
    <row r="3618" spans="1:6" ht="14.25" customHeight="1">
      <c r="A3618" s="577" t="s">
        <v>256</v>
      </c>
      <c r="B3618" s="577" t="s">
        <v>443</v>
      </c>
      <c r="C3618" s="577" t="s">
        <v>444</v>
      </c>
      <c r="D3618" s="643" t="s">
        <v>256</v>
      </c>
      <c r="E3618" s="643">
        <v>0</v>
      </c>
      <c r="F3618" s="644" t="s">
        <v>256</v>
      </c>
    </row>
    <row r="3619" spans="1:6" ht="14.25" customHeight="1">
      <c r="A3619" s="577" t="s">
        <v>256</v>
      </c>
      <c r="B3619" s="577" t="s">
        <v>447</v>
      </c>
      <c r="C3619" s="577" t="s">
        <v>448</v>
      </c>
      <c r="D3619" s="643" t="s">
        <v>256</v>
      </c>
      <c r="E3619" s="643">
        <v>0</v>
      </c>
      <c r="F3619" s="644" t="s">
        <v>256</v>
      </c>
    </row>
    <row r="3620" spans="1:6" ht="14.25" customHeight="1">
      <c r="A3620" s="575" t="s">
        <v>256</v>
      </c>
      <c r="B3620" s="575" t="s">
        <v>452</v>
      </c>
      <c r="C3620" s="575" t="s">
        <v>453</v>
      </c>
      <c r="D3620" s="641">
        <v>1500</v>
      </c>
      <c r="E3620" s="641">
        <v>0</v>
      </c>
      <c r="F3620" s="642">
        <v>0</v>
      </c>
    </row>
    <row r="3621" spans="1:6" ht="14.25" customHeight="1">
      <c r="A3621" s="577" t="s">
        <v>256</v>
      </c>
      <c r="B3621" s="577" t="s">
        <v>464</v>
      </c>
      <c r="C3621" s="577" t="s">
        <v>453</v>
      </c>
      <c r="D3621" s="643" t="s">
        <v>256</v>
      </c>
      <c r="E3621" s="643">
        <v>0</v>
      </c>
      <c r="F3621" s="644" t="s">
        <v>256</v>
      </c>
    </row>
    <row r="3622" spans="1:6" ht="14.25" customHeight="1">
      <c r="A3622" s="575" t="s">
        <v>256</v>
      </c>
      <c r="B3622" s="575" t="s">
        <v>1298</v>
      </c>
      <c r="C3622" s="575" t="s">
        <v>1299</v>
      </c>
      <c r="D3622" s="641">
        <v>7479850</v>
      </c>
      <c r="E3622" s="641">
        <v>6767398.23</v>
      </c>
      <c r="F3622" s="642">
        <v>90.48</v>
      </c>
    </row>
    <row r="3623" spans="1:6" ht="14.25" customHeight="1">
      <c r="A3623" s="575" t="s">
        <v>1039</v>
      </c>
      <c r="B3623" s="575" t="s">
        <v>956</v>
      </c>
      <c r="C3623" s="575" t="s">
        <v>1300</v>
      </c>
      <c r="D3623" s="641">
        <v>550000</v>
      </c>
      <c r="E3623" s="641">
        <v>434667.73</v>
      </c>
      <c r="F3623" s="642">
        <v>79.03</v>
      </c>
    </row>
    <row r="3624" spans="1:6" ht="14.25" customHeight="1">
      <c r="A3624" s="575" t="s">
        <v>256</v>
      </c>
      <c r="B3624" s="679" t="s">
        <v>944</v>
      </c>
      <c r="C3624" s="680"/>
      <c r="D3624" s="641">
        <v>550000</v>
      </c>
      <c r="E3624" s="641">
        <v>434667.73</v>
      </c>
      <c r="F3624" s="642">
        <v>79.03</v>
      </c>
    </row>
    <row r="3625" spans="1:6" ht="14.25" customHeight="1">
      <c r="A3625" s="575" t="s">
        <v>256</v>
      </c>
      <c r="B3625" s="679" t="s">
        <v>948</v>
      </c>
      <c r="C3625" s="680"/>
      <c r="D3625" s="641">
        <v>550000</v>
      </c>
      <c r="E3625" s="641">
        <v>434667.73</v>
      </c>
      <c r="F3625" s="642">
        <v>79.03</v>
      </c>
    </row>
    <row r="3626" spans="1:6" ht="14.25" customHeight="1">
      <c r="A3626" s="575" t="s">
        <v>256</v>
      </c>
      <c r="B3626" s="575" t="s">
        <v>429</v>
      </c>
      <c r="C3626" s="575" t="s">
        <v>430</v>
      </c>
      <c r="D3626" s="641">
        <v>426000</v>
      </c>
      <c r="E3626" s="641">
        <v>328667.87</v>
      </c>
      <c r="F3626" s="642">
        <v>77.15</v>
      </c>
    </row>
    <row r="3627" spans="1:6" ht="14.25" customHeight="1">
      <c r="A3627" s="577" t="s">
        <v>256</v>
      </c>
      <c r="B3627" s="577" t="s">
        <v>433</v>
      </c>
      <c r="C3627" s="577" t="s">
        <v>434</v>
      </c>
      <c r="D3627" s="643" t="s">
        <v>256</v>
      </c>
      <c r="E3627" s="643">
        <v>328667.87</v>
      </c>
      <c r="F3627" s="644" t="s">
        <v>256</v>
      </c>
    </row>
    <row r="3628" spans="1:6" ht="14.25" customHeight="1">
      <c r="A3628" s="575" t="s">
        <v>256</v>
      </c>
      <c r="B3628" s="575" t="s">
        <v>546</v>
      </c>
      <c r="C3628" s="575" t="s">
        <v>547</v>
      </c>
      <c r="D3628" s="641">
        <v>100000</v>
      </c>
      <c r="E3628" s="641">
        <v>82565.29</v>
      </c>
      <c r="F3628" s="642">
        <v>82.57</v>
      </c>
    </row>
    <row r="3629" spans="1:6" ht="14.25" customHeight="1">
      <c r="A3629" s="577" t="s">
        <v>256</v>
      </c>
      <c r="B3629" s="577" t="s">
        <v>553</v>
      </c>
      <c r="C3629" s="577" t="s">
        <v>378</v>
      </c>
      <c r="D3629" s="643" t="s">
        <v>256</v>
      </c>
      <c r="E3629" s="643">
        <v>82565.29</v>
      </c>
      <c r="F3629" s="644" t="s">
        <v>256</v>
      </c>
    </row>
    <row r="3630" spans="1:6" ht="14.25" customHeight="1">
      <c r="A3630" s="575" t="s">
        <v>256</v>
      </c>
      <c r="B3630" s="575" t="s">
        <v>574</v>
      </c>
      <c r="C3630" s="575" t="s">
        <v>575</v>
      </c>
      <c r="D3630" s="641">
        <v>24000</v>
      </c>
      <c r="E3630" s="641">
        <v>23434.57</v>
      </c>
      <c r="F3630" s="642">
        <v>97.64</v>
      </c>
    </row>
    <row r="3631" spans="1:6" ht="14.25" customHeight="1">
      <c r="A3631" s="577" t="s">
        <v>256</v>
      </c>
      <c r="B3631" s="577" t="s">
        <v>576</v>
      </c>
      <c r="C3631" s="577" t="s">
        <v>575</v>
      </c>
      <c r="D3631" s="643" t="s">
        <v>256</v>
      </c>
      <c r="E3631" s="643">
        <v>23434.57</v>
      </c>
      <c r="F3631" s="644" t="s">
        <v>256</v>
      </c>
    </row>
    <row r="3632" spans="1:6" ht="14.25" customHeight="1">
      <c r="A3632" s="575" t="s">
        <v>1039</v>
      </c>
      <c r="B3632" s="575" t="s">
        <v>1006</v>
      </c>
      <c r="C3632" s="575" t="s">
        <v>1301</v>
      </c>
      <c r="D3632" s="641">
        <v>318000</v>
      </c>
      <c r="E3632" s="641">
        <v>310722.29</v>
      </c>
      <c r="F3632" s="642">
        <v>97.71</v>
      </c>
    </row>
    <row r="3633" spans="1:6" ht="14.25" customHeight="1">
      <c r="A3633" s="575" t="s">
        <v>256</v>
      </c>
      <c r="B3633" s="679" t="s">
        <v>944</v>
      </c>
      <c r="C3633" s="680"/>
      <c r="D3633" s="641">
        <v>318000</v>
      </c>
      <c r="E3633" s="641">
        <v>310722.29</v>
      </c>
      <c r="F3633" s="642">
        <v>97.71</v>
      </c>
    </row>
    <row r="3634" spans="1:6" ht="14.25" customHeight="1">
      <c r="A3634" s="575" t="s">
        <v>256</v>
      </c>
      <c r="B3634" s="679" t="s">
        <v>948</v>
      </c>
      <c r="C3634" s="680"/>
      <c r="D3634" s="641">
        <v>318000</v>
      </c>
      <c r="E3634" s="641">
        <v>310722.29</v>
      </c>
      <c r="F3634" s="642">
        <v>97.71</v>
      </c>
    </row>
    <row r="3635" spans="1:6" ht="14.25" customHeight="1">
      <c r="A3635" s="575" t="s">
        <v>256</v>
      </c>
      <c r="B3635" s="575" t="s">
        <v>415</v>
      </c>
      <c r="C3635" s="575" t="s">
        <v>416</v>
      </c>
      <c r="D3635" s="641">
        <v>241000</v>
      </c>
      <c r="E3635" s="641">
        <v>238665.71</v>
      </c>
      <c r="F3635" s="642">
        <v>99.03</v>
      </c>
    </row>
    <row r="3636" spans="1:6" ht="14.25" customHeight="1">
      <c r="A3636" s="577" t="s">
        <v>256</v>
      </c>
      <c r="B3636" s="577" t="s">
        <v>417</v>
      </c>
      <c r="C3636" s="577" t="s">
        <v>418</v>
      </c>
      <c r="D3636" s="643" t="s">
        <v>256</v>
      </c>
      <c r="E3636" s="643">
        <v>0</v>
      </c>
      <c r="F3636" s="644" t="s">
        <v>256</v>
      </c>
    </row>
    <row r="3637" spans="1:6" ht="14.25" customHeight="1">
      <c r="A3637" s="577" t="s">
        <v>256</v>
      </c>
      <c r="B3637" s="577" t="s">
        <v>421</v>
      </c>
      <c r="C3637" s="577" t="s">
        <v>422</v>
      </c>
      <c r="D3637" s="643" t="s">
        <v>256</v>
      </c>
      <c r="E3637" s="643">
        <v>238665.71</v>
      </c>
      <c r="F3637" s="644" t="s">
        <v>256</v>
      </c>
    </row>
    <row r="3638" spans="1:6" ht="14.25" customHeight="1">
      <c r="A3638" s="575" t="s">
        <v>256</v>
      </c>
      <c r="B3638" s="575" t="s">
        <v>429</v>
      </c>
      <c r="C3638" s="575" t="s">
        <v>430</v>
      </c>
      <c r="D3638" s="641">
        <v>76000</v>
      </c>
      <c r="E3638" s="641">
        <v>72056.58</v>
      </c>
      <c r="F3638" s="642">
        <v>94.81</v>
      </c>
    </row>
    <row r="3639" spans="1:6" ht="14.25" customHeight="1">
      <c r="A3639" s="577" t="s">
        <v>256</v>
      </c>
      <c r="B3639" s="577" t="s">
        <v>433</v>
      </c>
      <c r="C3639" s="577" t="s">
        <v>434</v>
      </c>
      <c r="D3639" s="643" t="s">
        <v>256</v>
      </c>
      <c r="E3639" s="643">
        <v>23150</v>
      </c>
      <c r="F3639" s="644" t="s">
        <v>256</v>
      </c>
    </row>
    <row r="3640" spans="1:6" ht="14.25" customHeight="1">
      <c r="A3640" s="577" t="s">
        <v>256</v>
      </c>
      <c r="B3640" s="577" t="s">
        <v>435</v>
      </c>
      <c r="C3640" s="577" t="s">
        <v>436</v>
      </c>
      <c r="D3640" s="643" t="s">
        <v>256</v>
      </c>
      <c r="E3640" s="643">
        <v>0</v>
      </c>
      <c r="F3640" s="644" t="s">
        <v>256</v>
      </c>
    </row>
    <row r="3641" spans="1:6" ht="14.25" customHeight="1">
      <c r="A3641" s="577" t="s">
        <v>256</v>
      </c>
      <c r="B3641" s="577" t="s">
        <v>437</v>
      </c>
      <c r="C3641" s="577" t="s">
        <v>438</v>
      </c>
      <c r="D3641" s="643" t="s">
        <v>256</v>
      </c>
      <c r="E3641" s="643">
        <v>36102.7</v>
      </c>
      <c r="F3641" s="644" t="s">
        <v>256</v>
      </c>
    </row>
    <row r="3642" spans="1:6" ht="14.25" customHeight="1">
      <c r="A3642" s="577" t="s">
        <v>256</v>
      </c>
      <c r="B3642" s="577" t="s">
        <v>439</v>
      </c>
      <c r="C3642" s="577" t="s">
        <v>440</v>
      </c>
      <c r="D3642" s="643" t="s">
        <v>256</v>
      </c>
      <c r="E3642" s="643">
        <v>900</v>
      </c>
      <c r="F3642" s="644" t="s">
        <v>256</v>
      </c>
    </row>
    <row r="3643" spans="1:6" ht="14.25" customHeight="1">
      <c r="A3643" s="577" t="s">
        <v>256</v>
      </c>
      <c r="B3643" s="577" t="s">
        <v>443</v>
      </c>
      <c r="C3643" s="577" t="s">
        <v>444</v>
      </c>
      <c r="D3643" s="643" t="s">
        <v>256</v>
      </c>
      <c r="E3643" s="643">
        <v>0</v>
      </c>
      <c r="F3643" s="644" t="s">
        <v>256</v>
      </c>
    </row>
    <row r="3644" spans="1:6" ht="14.25" customHeight="1">
      <c r="A3644" s="577" t="s">
        <v>256</v>
      </c>
      <c r="B3644" s="577" t="s">
        <v>447</v>
      </c>
      <c r="C3644" s="577" t="s">
        <v>448</v>
      </c>
      <c r="D3644" s="643" t="s">
        <v>256</v>
      </c>
      <c r="E3644" s="643">
        <v>11903.88</v>
      </c>
      <c r="F3644" s="644" t="s">
        <v>256</v>
      </c>
    </row>
    <row r="3645" spans="1:6" ht="14.25" customHeight="1">
      <c r="A3645" s="575" t="s">
        <v>256</v>
      </c>
      <c r="B3645" s="575" t="s">
        <v>452</v>
      </c>
      <c r="C3645" s="575" t="s">
        <v>453</v>
      </c>
      <c r="D3645" s="641">
        <v>1000</v>
      </c>
      <c r="E3645" s="641">
        <v>0</v>
      </c>
      <c r="F3645" s="642">
        <v>0</v>
      </c>
    </row>
    <row r="3646" spans="1:6" ht="14.25" customHeight="1">
      <c r="A3646" s="577" t="s">
        <v>256</v>
      </c>
      <c r="B3646" s="577" t="s">
        <v>464</v>
      </c>
      <c r="C3646" s="577" t="s">
        <v>453</v>
      </c>
      <c r="D3646" s="643" t="s">
        <v>256</v>
      </c>
      <c r="E3646" s="643">
        <v>0</v>
      </c>
      <c r="F3646" s="644" t="s">
        <v>256</v>
      </c>
    </row>
    <row r="3647" spans="1:6" ht="14.25" customHeight="1">
      <c r="A3647" s="575" t="s">
        <v>1302</v>
      </c>
      <c r="B3647" s="575" t="s">
        <v>959</v>
      </c>
      <c r="C3647" s="575" t="s">
        <v>1303</v>
      </c>
      <c r="D3647" s="641">
        <v>470000</v>
      </c>
      <c r="E3647" s="641">
        <v>385831.35</v>
      </c>
      <c r="F3647" s="642">
        <v>82.09</v>
      </c>
    </row>
    <row r="3648" spans="1:6" ht="14.25" customHeight="1">
      <c r="A3648" s="575" t="s">
        <v>256</v>
      </c>
      <c r="B3648" s="679" t="s">
        <v>944</v>
      </c>
      <c r="C3648" s="680"/>
      <c r="D3648" s="641">
        <v>470000</v>
      </c>
      <c r="E3648" s="641">
        <v>385831.35</v>
      </c>
      <c r="F3648" s="642">
        <v>82.09</v>
      </c>
    </row>
    <row r="3649" spans="1:6" ht="14.25" customHeight="1">
      <c r="A3649" s="575" t="s">
        <v>256</v>
      </c>
      <c r="B3649" s="679" t="s">
        <v>948</v>
      </c>
      <c r="C3649" s="680"/>
      <c r="D3649" s="641">
        <v>470000</v>
      </c>
      <c r="E3649" s="641">
        <v>385831.35</v>
      </c>
      <c r="F3649" s="642">
        <v>82.09</v>
      </c>
    </row>
    <row r="3650" spans="1:6" ht="14.25" customHeight="1">
      <c r="A3650" s="575" t="s">
        <v>256</v>
      </c>
      <c r="B3650" s="575" t="s">
        <v>429</v>
      </c>
      <c r="C3650" s="575" t="s">
        <v>430</v>
      </c>
      <c r="D3650" s="641">
        <v>470000</v>
      </c>
      <c r="E3650" s="641">
        <v>385831.35</v>
      </c>
      <c r="F3650" s="642">
        <v>82.09</v>
      </c>
    </row>
    <row r="3651" spans="1:6" ht="14.25" customHeight="1">
      <c r="A3651" s="577" t="s">
        <v>256</v>
      </c>
      <c r="B3651" s="577" t="s">
        <v>437</v>
      </c>
      <c r="C3651" s="577" t="s">
        <v>438</v>
      </c>
      <c r="D3651" s="643" t="s">
        <v>256</v>
      </c>
      <c r="E3651" s="643">
        <v>385831.35</v>
      </c>
      <c r="F3651" s="644" t="s">
        <v>256</v>
      </c>
    </row>
    <row r="3652" spans="1:6" ht="14.25" customHeight="1">
      <c r="A3652" s="575" t="s">
        <v>967</v>
      </c>
      <c r="B3652" s="575" t="s">
        <v>961</v>
      </c>
      <c r="C3652" s="575" t="s">
        <v>1304</v>
      </c>
      <c r="D3652" s="641">
        <v>1768000</v>
      </c>
      <c r="E3652" s="641">
        <v>1585619.94</v>
      </c>
      <c r="F3652" s="642">
        <v>89.68</v>
      </c>
    </row>
    <row r="3653" spans="1:6" ht="14.25" customHeight="1">
      <c r="A3653" s="575" t="s">
        <v>256</v>
      </c>
      <c r="B3653" s="679" t="s">
        <v>942</v>
      </c>
      <c r="C3653" s="680"/>
      <c r="D3653" s="641">
        <v>1768000</v>
      </c>
      <c r="E3653" s="641">
        <v>1585619.94</v>
      </c>
      <c r="F3653" s="642">
        <v>89.68</v>
      </c>
    </row>
    <row r="3654" spans="1:6" ht="14.25" customHeight="1">
      <c r="A3654" s="575" t="s">
        <v>256</v>
      </c>
      <c r="B3654" s="679" t="s">
        <v>943</v>
      </c>
      <c r="C3654" s="680"/>
      <c r="D3654" s="641">
        <v>1768000</v>
      </c>
      <c r="E3654" s="641">
        <v>1585619.94</v>
      </c>
      <c r="F3654" s="642">
        <v>89.68</v>
      </c>
    </row>
    <row r="3655" spans="1:6" ht="14.25" customHeight="1">
      <c r="A3655" s="575" t="s">
        <v>256</v>
      </c>
      <c r="B3655" s="575" t="s">
        <v>429</v>
      </c>
      <c r="C3655" s="575" t="s">
        <v>430</v>
      </c>
      <c r="D3655" s="641">
        <v>1415000</v>
      </c>
      <c r="E3655" s="641">
        <v>1254301.61</v>
      </c>
      <c r="F3655" s="642">
        <v>88.64</v>
      </c>
    </row>
    <row r="3656" spans="1:6" ht="14.25" customHeight="1">
      <c r="A3656" s="577" t="s">
        <v>256</v>
      </c>
      <c r="B3656" s="577" t="s">
        <v>435</v>
      </c>
      <c r="C3656" s="577" t="s">
        <v>436</v>
      </c>
      <c r="D3656" s="643" t="s">
        <v>256</v>
      </c>
      <c r="E3656" s="643">
        <v>12721.5</v>
      </c>
      <c r="F3656" s="644" t="s">
        <v>256</v>
      </c>
    </row>
    <row r="3657" spans="1:6" ht="14.25" customHeight="1">
      <c r="A3657" s="577" t="s">
        <v>256</v>
      </c>
      <c r="B3657" s="577" t="s">
        <v>443</v>
      </c>
      <c r="C3657" s="577" t="s">
        <v>444</v>
      </c>
      <c r="D3657" s="643" t="s">
        <v>256</v>
      </c>
      <c r="E3657" s="643">
        <v>1241580.11</v>
      </c>
      <c r="F3657" s="644" t="s">
        <v>256</v>
      </c>
    </row>
    <row r="3658" spans="1:6" ht="14.25" customHeight="1">
      <c r="A3658" s="575" t="s">
        <v>256</v>
      </c>
      <c r="B3658" s="575" t="s">
        <v>452</v>
      </c>
      <c r="C3658" s="575" t="s">
        <v>453</v>
      </c>
      <c r="D3658" s="641">
        <v>353000</v>
      </c>
      <c r="E3658" s="641">
        <v>331318.33</v>
      </c>
      <c r="F3658" s="642">
        <v>93.86</v>
      </c>
    </row>
    <row r="3659" spans="1:6" ht="14.25" customHeight="1">
      <c r="A3659" s="577" t="s">
        <v>256</v>
      </c>
      <c r="B3659" s="577" t="s">
        <v>461</v>
      </c>
      <c r="C3659" s="577" t="s">
        <v>462</v>
      </c>
      <c r="D3659" s="643" t="s">
        <v>256</v>
      </c>
      <c r="E3659" s="643">
        <v>331318.33</v>
      </c>
      <c r="F3659" s="644" t="s">
        <v>256</v>
      </c>
    </row>
    <row r="3660" spans="1:6" ht="14.25" customHeight="1">
      <c r="A3660" s="575" t="s">
        <v>1039</v>
      </c>
      <c r="B3660" s="575" t="s">
        <v>968</v>
      </c>
      <c r="C3660" s="575" t="s">
        <v>1305</v>
      </c>
      <c r="D3660" s="641">
        <v>181000</v>
      </c>
      <c r="E3660" s="641">
        <v>149172.16</v>
      </c>
      <c r="F3660" s="642">
        <v>82.42</v>
      </c>
    </row>
    <row r="3661" spans="1:6" ht="14.25" customHeight="1">
      <c r="A3661" s="575" t="s">
        <v>256</v>
      </c>
      <c r="B3661" s="679" t="s">
        <v>944</v>
      </c>
      <c r="C3661" s="680"/>
      <c r="D3661" s="641">
        <v>181000</v>
      </c>
      <c r="E3661" s="641">
        <v>149172.16</v>
      </c>
      <c r="F3661" s="642">
        <v>82.42</v>
      </c>
    </row>
    <row r="3662" spans="1:6" ht="14.25" customHeight="1">
      <c r="A3662" s="575" t="s">
        <v>256</v>
      </c>
      <c r="B3662" s="679" t="s">
        <v>948</v>
      </c>
      <c r="C3662" s="680"/>
      <c r="D3662" s="641">
        <v>181000</v>
      </c>
      <c r="E3662" s="641">
        <v>149172.16</v>
      </c>
      <c r="F3662" s="642">
        <v>82.42</v>
      </c>
    </row>
    <row r="3663" spans="1:6" ht="14.25" customHeight="1">
      <c r="A3663" s="575" t="s">
        <v>256</v>
      </c>
      <c r="B3663" s="575" t="s">
        <v>429</v>
      </c>
      <c r="C3663" s="575" t="s">
        <v>430</v>
      </c>
      <c r="D3663" s="641">
        <v>181000</v>
      </c>
      <c r="E3663" s="641">
        <v>149172.16</v>
      </c>
      <c r="F3663" s="642">
        <v>82.42</v>
      </c>
    </row>
    <row r="3664" spans="1:6" ht="14.25" customHeight="1">
      <c r="A3664" s="577" t="s">
        <v>256</v>
      </c>
      <c r="B3664" s="577" t="s">
        <v>433</v>
      </c>
      <c r="C3664" s="577" t="s">
        <v>434</v>
      </c>
      <c r="D3664" s="643" t="s">
        <v>256</v>
      </c>
      <c r="E3664" s="643">
        <v>104172.16</v>
      </c>
      <c r="F3664" s="644" t="s">
        <v>256</v>
      </c>
    </row>
    <row r="3665" spans="1:6" ht="14.25" customHeight="1">
      <c r="A3665" s="577" t="s">
        <v>256</v>
      </c>
      <c r="B3665" s="577" t="s">
        <v>439</v>
      </c>
      <c r="C3665" s="577" t="s">
        <v>440</v>
      </c>
      <c r="D3665" s="643" t="s">
        <v>256</v>
      </c>
      <c r="E3665" s="643">
        <v>45000</v>
      </c>
      <c r="F3665" s="644" t="s">
        <v>256</v>
      </c>
    </row>
    <row r="3666" spans="1:6" ht="14.25" customHeight="1">
      <c r="A3666" s="575" t="s">
        <v>1039</v>
      </c>
      <c r="B3666" s="575" t="s">
        <v>970</v>
      </c>
      <c r="C3666" s="575" t="s">
        <v>1306</v>
      </c>
      <c r="D3666" s="641">
        <v>50000</v>
      </c>
      <c r="E3666" s="641">
        <v>45612.63</v>
      </c>
      <c r="F3666" s="642">
        <v>91.23</v>
      </c>
    </row>
    <row r="3667" spans="1:6" ht="14.25" customHeight="1">
      <c r="A3667" s="575" t="s">
        <v>256</v>
      </c>
      <c r="B3667" s="679" t="s">
        <v>944</v>
      </c>
      <c r="C3667" s="680"/>
      <c r="D3667" s="641">
        <v>50000</v>
      </c>
      <c r="E3667" s="641">
        <v>45612.63</v>
      </c>
      <c r="F3667" s="642">
        <v>91.23</v>
      </c>
    </row>
    <row r="3668" spans="1:6" ht="14.25" customHeight="1">
      <c r="A3668" s="575" t="s">
        <v>256</v>
      </c>
      <c r="B3668" s="679" t="s">
        <v>948</v>
      </c>
      <c r="C3668" s="680"/>
      <c r="D3668" s="641">
        <v>50000</v>
      </c>
      <c r="E3668" s="641">
        <v>45612.63</v>
      </c>
      <c r="F3668" s="642">
        <v>91.23</v>
      </c>
    </row>
    <row r="3669" spans="1:6" ht="14.25" customHeight="1">
      <c r="A3669" s="575" t="s">
        <v>256</v>
      </c>
      <c r="B3669" s="575" t="s">
        <v>429</v>
      </c>
      <c r="C3669" s="575" t="s">
        <v>430</v>
      </c>
      <c r="D3669" s="641">
        <v>50000</v>
      </c>
      <c r="E3669" s="641">
        <v>45612.63</v>
      </c>
      <c r="F3669" s="642">
        <v>91.23</v>
      </c>
    </row>
    <row r="3670" spans="1:6" ht="14.25" customHeight="1">
      <c r="A3670" s="577" t="s">
        <v>256</v>
      </c>
      <c r="B3670" s="577" t="s">
        <v>433</v>
      </c>
      <c r="C3670" s="577" t="s">
        <v>434</v>
      </c>
      <c r="D3670" s="643" t="s">
        <v>256</v>
      </c>
      <c r="E3670" s="643">
        <v>45612.63</v>
      </c>
      <c r="F3670" s="644" t="s">
        <v>256</v>
      </c>
    </row>
    <row r="3671" spans="1:6" ht="14.25" customHeight="1">
      <c r="A3671" s="575" t="s">
        <v>1046</v>
      </c>
      <c r="B3671" s="575" t="s">
        <v>1011</v>
      </c>
      <c r="C3671" s="575" t="s">
        <v>1307</v>
      </c>
      <c r="D3671" s="641">
        <v>50000</v>
      </c>
      <c r="E3671" s="641">
        <v>0</v>
      </c>
      <c r="F3671" s="642">
        <v>0</v>
      </c>
    </row>
    <row r="3672" spans="1:6" ht="14.25" customHeight="1">
      <c r="A3672" s="575" t="s">
        <v>256</v>
      </c>
      <c r="B3672" s="679" t="s">
        <v>942</v>
      </c>
      <c r="C3672" s="680"/>
      <c r="D3672" s="641">
        <v>50000</v>
      </c>
      <c r="E3672" s="641">
        <v>0</v>
      </c>
      <c r="F3672" s="642">
        <v>0</v>
      </c>
    </row>
    <row r="3673" spans="1:6" ht="14.25" customHeight="1">
      <c r="A3673" s="575" t="s">
        <v>256</v>
      </c>
      <c r="B3673" s="679" t="s">
        <v>943</v>
      </c>
      <c r="C3673" s="680"/>
      <c r="D3673" s="641">
        <v>50000</v>
      </c>
      <c r="E3673" s="641">
        <v>0</v>
      </c>
      <c r="F3673" s="642">
        <v>0</v>
      </c>
    </row>
    <row r="3674" spans="1:6" ht="14.25" customHeight="1">
      <c r="A3674" s="575" t="s">
        <v>256</v>
      </c>
      <c r="B3674" s="575" t="s">
        <v>429</v>
      </c>
      <c r="C3674" s="575" t="s">
        <v>430</v>
      </c>
      <c r="D3674" s="641">
        <v>45000</v>
      </c>
      <c r="E3674" s="641">
        <v>0</v>
      </c>
      <c r="F3674" s="642">
        <v>0</v>
      </c>
    </row>
    <row r="3675" spans="1:6" ht="14.25" customHeight="1">
      <c r="A3675" s="577" t="s">
        <v>256</v>
      </c>
      <c r="B3675" s="577" t="s">
        <v>435</v>
      </c>
      <c r="C3675" s="577" t="s">
        <v>436</v>
      </c>
      <c r="D3675" s="643" t="s">
        <v>256</v>
      </c>
      <c r="E3675" s="643">
        <v>0</v>
      </c>
      <c r="F3675" s="644" t="s">
        <v>256</v>
      </c>
    </row>
    <row r="3676" spans="1:6" ht="14.25" customHeight="1">
      <c r="A3676" s="577" t="s">
        <v>256</v>
      </c>
      <c r="B3676" s="577" t="s">
        <v>443</v>
      </c>
      <c r="C3676" s="577" t="s">
        <v>444</v>
      </c>
      <c r="D3676" s="643" t="s">
        <v>256</v>
      </c>
      <c r="E3676" s="643">
        <v>0</v>
      </c>
      <c r="F3676" s="644" t="s">
        <v>256</v>
      </c>
    </row>
    <row r="3677" spans="1:6" ht="14.25" customHeight="1">
      <c r="A3677" s="575" t="s">
        <v>256</v>
      </c>
      <c r="B3677" s="575" t="s">
        <v>452</v>
      </c>
      <c r="C3677" s="575" t="s">
        <v>453</v>
      </c>
      <c r="D3677" s="641">
        <v>5000</v>
      </c>
      <c r="E3677" s="641">
        <v>0</v>
      </c>
      <c r="F3677" s="642">
        <v>0</v>
      </c>
    </row>
    <row r="3678" spans="1:6" ht="14.25" customHeight="1">
      <c r="A3678" s="577" t="s">
        <v>256</v>
      </c>
      <c r="B3678" s="577" t="s">
        <v>461</v>
      </c>
      <c r="C3678" s="577" t="s">
        <v>462</v>
      </c>
      <c r="D3678" s="643" t="s">
        <v>256</v>
      </c>
      <c r="E3678" s="643">
        <v>0</v>
      </c>
      <c r="F3678" s="644" t="s">
        <v>256</v>
      </c>
    </row>
    <row r="3679" spans="1:6" ht="14.25" customHeight="1">
      <c r="A3679" s="575" t="s">
        <v>1039</v>
      </c>
      <c r="B3679" s="575" t="s">
        <v>1037</v>
      </c>
      <c r="C3679" s="575" t="s">
        <v>1308</v>
      </c>
      <c r="D3679" s="641">
        <v>130000</v>
      </c>
      <c r="E3679" s="641">
        <v>64800</v>
      </c>
      <c r="F3679" s="642">
        <v>49.85</v>
      </c>
    </row>
    <row r="3680" spans="1:6" ht="14.25" customHeight="1">
      <c r="A3680" s="575" t="s">
        <v>256</v>
      </c>
      <c r="B3680" s="679" t="s">
        <v>942</v>
      </c>
      <c r="C3680" s="680"/>
      <c r="D3680" s="641">
        <v>130000</v>
      </c>
      <c r="E3680" s="641">
        <v>64800</v>
      </c>
      <c r="F3680" s="642">
        <v>49.85</v>
      </c>
    </row>
    <row r="3681" spans="1:6" ht="14.25" customHeight="1">
      <c r="A3681" s="575" t="s">
        <v>256</v>
      </c>
      <c r="B3681" s="679" t="s">
        <v>943</v>
      </c>
      <c r="C3681" s="680"/>
      <c r="D3681" s="641">
        <v>130000</v>
      </c>
      <c r="E3681" s="641">
        <v>64800</v>
      </c>
      <c r="F3681" s="642">
        <v>49.85</v>
      </c>
    </row>
    <row r="3682" spans="1:6" ht="14.25" customHeight="1">
      <c r="A3682" s="575" t="s">
        <v>256</v>
      </c>
      <c r="B3682" s="575" t="s">
        <v>564</v>
      </c>
      <c r="C3682" s="575" t="s">
        <v>565</v>
      </c>
      <c r="D3682" s="641">
        <v>130000</v>
      </c>
      <c r="E3682" s="641">
        <v>64800</v>
      </c>
      <c r="F3682" s="642">
        <v>49.85</v>
      </c>
    </row>
    <row r="3683" spans="1:6" ht="14.25" customHeight="1">
      <c r="A3683" s="577" t="s">
        <v>256</v>
      </c>
      <c r="B3683" s="577" t="s">
        <v>570</v>
      </c>
      <c r="C3683" s="577" t="s">
        <v>571</v>
      </c>
      <c r="D3683" s="643" t="s">
        <v>256</v>
      </c>
      <c r="E3683" s="643">
        <v>64800</v>
      </c>
      <c r="F3683" s="644" t="s">
        <v>256</v>
      </c>
    </row>
    <row r="3684" spans="1:6" ht="14.25" customHeight="1">
      <c r="A3684" s="575" t="s">
        <v>972</v>
      </c>
      <c r="B3684" s="575" t="s">
        <v>975</v>
      </c>
      <c r="C3684" s="575" t="s">
        <v>1309</v>
      </c>
      <c r="D3684" s="641">
        <v>40000</v>
      </c>
      <c r="E3684" s="641">
        <v>0</v>
      </c>
      <c r="F3684" s="642">
        <v>0</v>
      </c>
    </row>
    <row r="3685" spans="1:6" ht="14.25" customHeight="1">
      <c r="A3685" s="575" t="s">
        <v>256</v>
      </c>
      <c r="B3685" s="679" t="s">
        <v>944</v>
      </c>
      <c r="C3685" s="680"/>
      <c r="D3685" s="641">
        <v>40000</v>
      </c>
      <c r="E3685" s="641">
        <v>0</v>
      </c>
      <c r="F3685" s="642">
        <v>0</v>
      </c>
    </row>
    <row r="3686" spans="1:6" ht="14.25" customHeight="1">
      <c r="A3686" s="575" t="s">
        <v>256</v>
      </c>
      <c r="B3686" s="679" t="s">
        <v>948</v>
      </c>
      <c r="C3686" s="680"/>
      <c r="D3686" s="641">
        <v>40000</v>
      </c>
      <c r="E3686" s="641">
        <v>0</v>
      </c>
      <c r="F3686" s="642">
        <v>0</v>
      </c>
    </row>
    <row r="3687" spans="1:6" ht="14.25" customHeight="1">
      <c r="A3687" s="575" t="s">
        <v>256</v>
      </c>
      <c r="B3687" s="575" t="s">
        <v>564</v>
      </c>
      <c r="C3687" s="575" t="s">
        <v>565</v>
      </c>
      <c r="D3687" s="641">
        <v>40000</v>
      </c>
      <c r="E3687" s="641">
        <v>0</v>
      </c>
      <c r="F3687" s="642">
        <v>0</v>
      </c>
    </row>
    <row r="3688" spans="1:6" ht="14.25" customHeight="1">
      <c r="A3688" s="577" t="s">
        <v>256</v>
      </c>
      <c r="B3688" s="577" t="s">
        <v>566</v>
      </c>
      <c r="C3688" s="577" t="s">
        <v>567</v>
      </c>
      <c r="D3688" s="643" t="s">
        <v>256</v>
      </c>
      <c r="E3688" s="643">
        <v>0</v>
      </c>
      <c r="F3688" s="644" t="s">
        <v>256</v>
      </c>
    </row>
    <row r="3689" spans="1:6" ht="14.25" customHeight="1">
      <c r="A3689" s="575" t="s">
        <v>1039</v>
      </c>
      <c r="B3689" s="575" t="s">
        <v>1064</v>
      </c>
      <c r="C3689" s="575" t="s">
        <v>1310</v>
      </c>
      <c r="D3689" s="641">
        <v>1200000</v>
      </c>
      <c r="E3689" s="641">
        <v>1143233.79</v>
      </c>
      <c r="F3689" s="642">
        <v>95.27</v>
      </c>
    </row>
    <row r="3690" spans="1:6" ht="14.25" customHeight="1">
      <c r="A3690" s="575" t="s">
        <v>256</v>
      </c>
      <c r="B3690" s="679" t="s">
        <v>1075</v>
      </c>
      <c r="C3690" s="680"/>
      <c r="D3690" s="641">
        <v>1200000</v>
      </c>
      <c r="E3690" s="641">
        <v>1143233.79</v>
      </c>
      <c r="F3690" s="642">
        <v>95.27</v>
      </c>
    </row>
    <row r="3691" spans="1:6" ht="14.25" customHeight="1">
      <c r="A3691" s="575" t="s">
        <v>256</v>
      </c>
      <c r="B3691" s="679" t="s">
        <v>1081</v>
      </c>
      <c r="C3691" s="680"/>
      <c r="D3691" s="641">
        <v>1200000</v>
      </c>
      <c r="E3691" s="641">
        <v>1143233.79</v>
      </c>
      <c r="F3691" s="642">
        <v>95.27</v>
      </c>
    </row>
    <row r="3692" spans="1:6" ht="14.25" customHeight="1">
      <c r="A3692" s="575" t="s">
        <v>256</v>
      </c>
      <c r="B3692" s="575" t="s">
        <v>529</v>
      </c>
      <c r="C3692" s="575" t="s">
        <v>530</v>
      </c>
      <c r="D3692" s="641">
        <v>1200000</v>
      </c>
      <c r="E3692" s="641">
        <v>1143233.79</v>
      </c>
      <c r="F3692" s="642">
        <v>95.27</v>
      </c>
    </row>
    <row r="3693" spans="1:6" ht="14.25" customHeight="1">
      <c r="A3693" s="577" t="s">
        <v>256</v>
      </c>
      <c r="B3693" s="577" t="s">
        <v>531</v>
      </c>
      <c r="C3693" s="577" t="s">
        <v>365</v>
      </c>
      <c r="D3693" s="643" t="s">
        <v>256</v>
      </c>
      <c r="E3693" s="643">
        <v>1143233.79</v>
      </c>
      <c r="F3693" s="644" t="s">
        <v>256</v>
      </c>
    </row>
    <row r="3694" spans="1:6" ht="14.25" customHeight="1">
      <c r="A3694" s="575" t="s">
        <v>1039</v>
      </c>
      <c r="B3694" s="575" t="s">
        <v>1311</v>
      </c>
      <c r="C3694" s="575" t="s">
        <v>1818</v>
      </c>
      <c r="D3694" s="641">
        <v>156500</v>
      </c>
      <c r="E3694" s="641">
        <v>156500</v>
      </c>
      <c r="F3694" s="642">
        <v>100</v>
      </c>
    </row>
    <row r="3695" spans="1:6" ht="14.25" customHeight="1">
      <c r="A3695" s="575" t="s">
        <v>256</v>
      </c>
      <c r="B3695" s="679" t="s">
        <v>949</v>
      </c>
      <c r="C3695" s="680"/>
      <c r="D3695" s="641">
        <v>78250</v>
      </c>
      <c r="E3695" s="641">
        <v>78250</v>
      </c>
      <c r="F3695" s="642">
        <v>100</v>
      </c>
    </row>
    <row r="3696" spans="1:6" ht="14.25" customHeight="1">
      <c r="A3696" s="575" t="s">
        <v>256</v>
      </c>
      <c r="B3696" s="679" t="s">
        <v>1089</v>
      </c>
      <c r="C3696" s="680"/>
      <c r="D3696" s="641">
        <v>78250</v>
      </c>
      <c r="E3696" s="641">
        <v>78250</v>
      </c>
      <c r="F3696" s="642">
        <v>100</v>
      </c>
    </row>
    <row r="3697" spans="1:6" ht="14.25" customHeight="1">
      <c r="A3697" s="575" t="s">
        <v>256</v>
      </c>
      <c r="B3697" s="575" t="s">
        <v>574</v>
      </c>
      <c r="C3697" s="575" t="s">
        <v>575</v>
      </c>
      <c r="D3697" s="641">
        <v>78250</v>
      </c>
      <c r="E3697" s="641">
        <v>78250</v>
      </c>
      <c r="F3697" s="642">
        <v>100</v>
      </c>
    </row>
    <row r="3698" spans="1:6" ht="14.25" customHeight="1">
      <c r="A3698" s="577" t="s">
        <v>256</v>
      </c>
      <c r="B3698" s="577" t="s">
        <v>576</v>
      </c>
      <c r="C3698" s="577" t="s">
        <v>575</v>
      </c>
      <c r="D3698" s="643" t="s">
        <v>256</v>
      </c>
      <c r="E3698" s="643">
        <v>78250</v>
      </c>
      <c r="F3698" s="644" t="s">
        <v>256</v>
      </c>
    </row>
    <row r="3699" spans="1:6" ht="14.25" customHeight="1">
      <c r="A3699" s="575" t="s">
        <v>256</v>
      </c>
      <c r="B3699" s="679" t="s">
        <v>1075</v>
      </c>
      <c r="C3699" s="680"/>
      <c r="D3699" s="641">
        <v>78250</v>
      </c>
      <c r="E3699" s="641">
        <v>78250</v>
      </c>
      <c r="F3699" s="642">
        <v>100</v>
      </c>
    </row>
    <row r="3700" spans="1:6" ht="14.25" customHeight="1">
      <c r="A3700" s="575" t="s">
        <v>256</v>
      </c>
      <c r="B3700" s="679" t="s">
        <v>1081</v>
      </c>
      <c r="C3700" s="680"/>
      <c r="D3700" s="641">
        <v>78250</v>
      </c>
      <c r="E3700" s="641">
        <v>78250</v>
      </c>
      <c r="F3700" s="642">
        <v>100</v>
      </c>
    </row>
    <row r="3701" spans="1:6" ht="14.25" customHeight="1">
      <c r="A3701" s="575" t="s">
        <v>256</v>
      </c>
      <c r="B3701" s="575" t="s">
        <v>540</v>
      </c>
      <c r="C3701" s="575" t="s">
        <v>541</v>
      </c>
      <c r="D3701" s="641">
        <v>58875</v>
      </c>
      <c r="E3701" s="641">
        <v>58875</v>
      </c>
      <c r="F3701" s="642">
        <v>100</v>
      </c>
    </row>
    <row r="3702" spans="1:6" ht="14.25" customHeight="1">
      <c r="A3702" s="577" t="s">
        <v>256</v>
      </c>
      <c r="B3702" s="577" t="s">
        <v>542</v>
      </c>
      <c r="C3702" s="577" t="s">
        <v>373</v>
      </c>
      <c r="D3702" s="643" t="s">
        <v>256</v>
      </c>
      <c r="E3702" s="643">
        <v>58875</v>
      </c>
      <c r="F3702" s="644" t="s">
        <v>256</v>
      </c>
    </row>
    <row r="3703" spans="1:6" ht="14.25" customHeight="1">
      <c r="A3703" s="575" t="s">
        <v>256</v>
      </c>
      <c r="B3703" s="575" t="s">
        <v>574</v>
      </c>
      <c r="C3703" s="575" t="s">
        <v>575</v>
      </c>
      <c r="D3703" s="641">
        <v>19375</v>
      </c>
      <c r="E3703" s="641">
        <v>19375</v>
      </c>
      <c r="F3703" s="642">
        <v>100</v>
      </c>
    </row>
    <row r="3704" spans="1:6" ht="14.25" customHeight="1">
      <c r="A3704" s="577" t="s">
        <v>256</v>
      </c>
      <c r="B3704" s="577" t="s">
        <v>576</v>
      </c>
      <c r="C3704" s="577" t="s">
        <v>575</v>
      </c>
      <c r="D3704" s="643" t="s">
        <v>256</v>
      </c>
      <c r="E3704" s="643">
        <v>19375</v>
      </c>
      <c r="F3704" s="644" t="s">
        <v>256</v>
      </c>
    </row>
    <row r="3705" spans="1:6" ht="14.25" customHeight="1">
      <c r="A3705" s="575" t="s">
        <v>1123</v>
      </c>
      <c r="B3705" s="575" t="s">
        <v>1312</v>
      </c>
      <c r="C3705" s="575" t="s">
        <v>1313</v>
      </c>
      <c r="D3705" s="641">
        <v>542500</v>
      </c>
      <c r="E3705" s="641">
        <v>542403.82</v>
      </c>
      <c r="F3705" s="642">
        <v>99.98</v>
      </c>
    </row>
    <row r="3706" spans="1:6" ht="14.25" customHeight="1">
      <c r="A3706" s="575" t="s">
        <v>256</v>
      </c>
      <c r="B3706" s="679" t="s">
        <v>942</v>
      </c>
      <c r="C3706" s="680"/>
      <c r="D3706" s="641">
        <v>542500</v>
      </c>
      <c r="E3706" s="641">
        <v>542403.82</v>
      </c>
      <c r="F3706" s="642">
        <v>99.98</v>
      </c>
    </row>
    <row r="3707" spans="1:6" ht="14.25" customHeight="1">
      <c r="A3707" s="575" t="s">
        <v>256</v>
      </c>
      <c r="B3707" s="679" t="s">
        <v>943</v>
      </c>
      <c r="C3707" s="680"/>
      <c r="D3707" s="641">
        <v>542500</v>
      </c>
      <c r="E3707" s="641">
        <v>542403.82</v>
      </c>
      <c r="F3707" s="642">
        <v>99.98</v>
      </c>
    </row>
    <row r="3708" spans="1:6" ht="14.25" customHeight="1">
      <c r="A3708" s="575" t="s">
        <v>256</v>
      </c>
      <c r="B3708" s="575" t="s">
        <v>574</v>
      </c>
      <c r="C3708" s="575" t="s">
        <v>575</v>
      </c>
      <c r="D3708" s="641">
        <v>542500</v>
      </c>
      <c r="E3708" s="641">
        <v>542403.82</v>
      </c>
      <c r="F3708" s="642">
        <v>99.98</v>
      </c>
    </row>
    <row r="3709" spans="1:6" ht="14.25" customHeight="1">
      <c r="A3709" s="577" t="s">
        <v>256</v>
      </c>
      <c r="B3709" s="577" t="s">
        <v>576</v>
      </c>
      <c r="C3709" s="577" t="s">
        <v>575</v>
      </c>
      <c r="D3709" s="643" t="s">
        <v>256</v>
      </c>
      <c r="E3709" s="643">
        <v>542403.82</v>
      </c>
      <c r="F3709" s="644" t="s">
        <v>256</v>
      </c>
    </row>
    <row r="3710" spans="1:6" ht="14.25" customHeight="1">
      <c r="A3710" s="575" t="s">
        <v>1039</v>
      </c>
      <c r="B3710" s="575" t="s">
        <v>1314</v>
      </c>
      <c r="C3710" s="575" t="s">
        <v>1315</v>
      </c>
      <c r="D3710" s="641">
        <v>1070000</v>
      </c>
      <c r="E3710" s="641">
        <v>1069460.91</v>
      </c>
      <c r="F3710" s="642">
        <v>99.95</v>
      </c>
    </row>
    <row r="3711" spans="1:6" ht="14.25" customHeight="1">
      <c r="A3711" s="575" t="s">
        <v>256</v>
      </c>
      <c r="B3711" s="679" t="s">
        <v>1075</v>
      </c>
      <c r="C3711" s="680"/>
      <c r="D3711" s="641">
        <v>1070000</v>
      </c>
      <c r="E3711" s="641">
        <v>1069460.91</v>
      </c>
      <c r="F3711" s="642">
        <v>99.95</v>
      </c>
    </row>
    <row r="3712" spans="1:6" ht="14.25" customHeight="1">
      <c r="A3712" s="575" t="s">
        <v>256</v>
      </c>
      <c r="B3712" s="679" t="s">
        <v>1081</v>
      </c>
      <c r="C3712" s="680"/>
      <c r="D3712" s="641">
        <v>1070000</v>
      </c>
      <c r="E3712" s="641">
        <v>1069460.91</v>
      </c>
      <c r="F3712" s="642">
        <v>99.95</v>
      </c>
    </row>
    <row r="3713" spans="1:6" ht="14.25" customHeight="1">
      <c r="A3713" s="575" t="s">
        <v>256</v>
      </c>
      <c r="B3713" s="575" t="s">
        <v>529</v>
      </c>
      <c r="C3713" s="575" t="s">
        <v>530</v>
      </c>
      <c r="D3713" s="641">
        <v>1070000</v>
      </c>
      <c r="E3713" s="641">
        <v>1069460.91</v>
      </c>
      <c r="F3713" s="642">
        <v>99.95</v>
      </c>
    </row>
    <row r="3714" spans="1:6" ht="14.25" customHeight="1">
      <c r="A3714" s="577" t="s">
        <v>256</v>
      </c>
      <c r="B3714" s="577" t="s">
        <v>531</v>
      </c>
      <c r="C3714" s="577" t="s">
        <v>365</v>
      </c>
      <c r="D3714" s="643" t="s">
        <v>256</v>
      </c>
      <c r="E3714" s="643">
        <v>1069460.91</v>
      </c>
      <c r="F3714" s="644" t="s">
        <v>256</v>
      </c>
    </row>
    <row r="3715" spans="1:6" ht="14.25" customHeight="1">
      <c r="A3715" s="575"/>
      <c r="B3715" s="575" t="s">
        <v>1316</v>
      </c>
      <c r="C3715" s="575" t="s">
        <v>1317</v>
      </c>
      <c r="D3715" s="641">
        <v>827600</v>
      </c>
      <c r="E3715" s="641">
        <v>827544.11</v>
      </c>
      <c r="F3715" s="642">
        <v>99.99</v>
      </c>
    </row>
    <row r="3716" spans="1:6" ht="14.25" customHeight="1">
      <c r="A3716" s="575" t="s">
        <v>256</v>
      </c>
      <c r="B3716" s="679" t="s">
        <v>942</v>
      </c>
      <c r="C3716" s="680"/>
      <c r="D3716" s="641">
        <v>827600</v>
      </c>
      <c r="E3716" s="641">
        <v>827544.11</v>
      </c>
      <c r="F3716" s="642">
        <v>99.99</v>
      </c>
    </row>
    <row r="3717" spans="1:6" ht="14.25" customHeight="1">
      <c r="A3717" s="575" t="s">
        <v>256</v>
      </c>
      <c r="B3717" s="679" t="s">
        <v>943</v>
      </c>
      <c r="C3717" s="680"/>
      <c r="D3717" s="641">
        <v>827600</v>
      </c>
      <c r="E3717" s="641">
        <v>827544.11</v>
      </c>
      <c r="F3717" s="642">
        <v>99.99</v>
      </c>
    </row>
    <row r="3718" spans="1:6" ht="14.25" customHeight="1">
      <c r="A3718" s="575" t="s">
        <v>256</v>
      </c>
      <c r="B3718" s="575" t="s">
        <v>598</v>
      </c>
      <c r="C3718" s="575" t="s">
        <v>599</v>
      </c>
      <c r="D3718" s="641">
        <v>827600</v>
      </c>
      <c r="E3718" s="641">
        <v>827544.11</v>
      </c>
      <c r="F3718" s="642">
        <v>99.99</v>
      </c>
    </row>
    <row r="3719" spans="1:6" ht="14.25" customHeight="1">
      <c r="A3719" s="577" t="s">
        <v>256</v>
      </c>
      <c r="B3719" s="577" t="s">
        <v>600</v>
      </c>
      <c r="C3719" s="577" t="s">
        <v>601</v>
      </c>
      <c r="D3719" s="643" t="s">
        <v>256</v>
      </c>
      <c r="E3719" s="643">
        <v>827544.11</v>
      </c>
      <c r="F3719" s="644" t="s">
        <v>256</v>
      </c>
    </row>
    <row r="3720" spans="1:6" ht="14.25" customHeight="1">
      <c r="A3720" s="575" t="s">
        <v>1198</v>
      </c>
      <c r="B3720" s="575" t="s">
        <v>1318</v>
      </c>
      <c r="C3720" s="575" t="s">
        <v>1319</v>
      </c>
      <c r="D3720" s="641">
        <v>6250</v>
      </c>
      <c r="E3720" s="641">
        <v>6250</v>
      </c>
      <c r="F3720" s="642">
        <v>100</v>
      </c>
    </row>
    <row r="3721" spans="1:6" ht="14.25" customHeight="1">
      <c r="A3721" s="575" t="s">
        <v>256</v>
      </c>
      <c r="B3721" s="679" t="s">
        <v>942</v>
      </c>
      <c r="C3721" s="680"/>
      <c r="D3721" s="641">
        <v>6250</v>
      </c>
      <c r="E3721" s="641">
        <v>6250</v>
      </c>
      <c r="F3721" s="642">
        <v>100</v>
      </c>
    </row>
    <row r="3722" spans="1:6" ht="14.25" customHeight="1">
      <c r="A3722" s="575" t="s">
        <v>256</v>
      </c>
      <c r="B3722" s="679" t="s">
        <v>943</v>
      </c>
      <c r="C3722" s="680"/>
      <c r="D3722" s="641">
        <v>6250</v>
      </c>
      <c r="E3722" s="641">
        <v>6250</v>
      </c>
      <c r="F3722" s="642">
        <v>100</v>
      </c>
    </row>
    <row r="3723" spans="1:6" ht="14.25" customHeight="1">
      <c r="A3723" s="575" t="s">
        <v>256</v>
      </c>
      <c r="B3723" s="575" t="s">
        <v>540</v>
      </c>
      <c r="C3723" s="575" t="s">
        <v>541</v>
      </c>
      <c r="D3723" s="641">
        <v>6250</v>
      </c>
      <c r="E3723" s="641">
        <v>6250</v>
      </c>
      <c r="F3723" s="642">
        <v>100</v>
      </c>
    </row>
    <row r="3724" spans="1:6" ht="14.25" customHeight="1">
      <c r="A3724" s="577" t="s">
        <v>256</v>
      </c>
      <c r="B3724" s="577" t="s">
        <v>542</v>
      </c>
      <c r="C3724" s="577" t="s">
        <v>373</v>
      </c>
      <c r="D3724" s="643" t="s">
        <v>256</v>
      </c>
      <c r="E3724" s="643">
        <v>6250</v>
      </c>
      <c r="F3724" s="644" t="s">
        <v>256</v>
      </c>
    </row>
    <row r="3725" spans="1:6" ht="14.25" customHeight="1">
      <c r="A3725" s="575" t="s">
        <v>958</v>
      </c>
      <c r="B3725" s="575" t="s">
        <v>985</v>
      </c>
      <c r="C3725" s="575" t="s">
        <v>1320</v>
      </c>
      <c r="D3725" s="641">
        <v>120000</v>
      </c>
      <c r="E3725" s="641">
        <v>45579.5</v>
      </c>
      <c r="F3725" s="642">
        <v>37.98</v>
      </c>
    </row>
    <row r="3726" spans="1:6" ht="14.25" customHeight="1">
      <c r="A3726" s="575" t="s">
        <v>256</v>
      </c>
      <c r="B3726" s="679" t="s">
        <v>942</v>
      </c>
      <c r="C3726" s="680"/>
      <c r="D3726" s="641">
        <v>70000</v>
      </c>
      <c r="E3726" s="641">
        <v>43256.19</v>
      </c>
      <c r="F3726" s="642">
        <v>61.79</v>
      </c>
    </row>
    <row r="3727" spans="1:6" ht="14.25" customHeight="1">
      <c r="A3727" s="575" t="s">
        <v>256</v>
      </c>
      <c r="B3727" s="679" t="s">
        <v>943</v>
      </c>
      <c r="C3727" s="680"/>
      <c r="D3727" s="641">
        <v>70000</v>
      </c>
      <c r="E3727" s="641">
        <v>43256.19</v>
      </c>
      <c r="F3727" s="642">
        <v>61.79</v>
      </c>
    </row>
    <row r="3728" spans="1:6" ht="14.25" customHeight="1">
      <c r="A3728" s="575" t="s">
        <v>256</v>
      </c>
      <c r="B3728" s="575" t="s">
        <v>519</v>
      </c>
      <c r="C3728" s="575" t="s">
        <v>520</v>
      </c>
      <c r="D3728" s="641">
        <v>70000</v>
      </c>
      <c r="E3728" s="641">
        <v>43256.19</v>
      </c>
      <c r="F3728" s="642">
        <v>61.79</v>
      </c>
    </row>
    <row r="3729" spans="1:6" ht="14.25" customHeight="1">
      <c r="A3729" s="577" t="s">
        <v>256</v>
      </c>
      <c r="B3729" s="577" t="s">
        <v>521</v>
      </c>
      <c r="C3729" s="577" t="s">
        <v>522</v>
      </c>
      <c r="D3729" s="643" t="s">
        <v>256</v>
      </c>
      <c r="E3729" s="643">
        <v>43256.19</v>
      </c>
      <c r="F3729" s="644" t="s">
        <v>256</v>
      </c>
    </row>
    <row r="3730" spans="1:6" ht="14.25" customHeight="1">
      <c r="A3730" s="575" t="s">
        <v>256</v>
      </c>
      <c r="B3730" s="679" t="s">
        <v>944</v>
      </c>
      <c r="C3730" s="680"/>
      <c r="D3730" s="641">
        <v>50000</v>
      </c>
      <c r="E3730" s="641">
        <v>2323.31</v>
      </c>
      <c r="F3730" s="642">
        <v>4.65</v>
      </c>
    </row>
    <row r="3731" spans="1:6" ht="14.25" customHeight="1">
      <c r="A3731" s="575" t="s">
        <v>256</v>
      </c>
      <c r="B3731" s="679" t="s">
        <v>948</v>
      </c>
      <c r="C3731" s="680"/>
      <c r="D3731" s="641">
        <v>50000</v>
      </c>
      <c r="E3731" s="641">
        <v>2323.31</v>
      </c>
      <c r="F3731" s="642">
        <v>4.65</v>
      </c>
    </row>
    <row r="3732" spans="1:6" ht="14.25" customHeight="1">
      <c r="A3732" s="575" t="s">
        <v>256</v>
      </c>
      <c r="B3732" s="575" t="s">
        <v>452</v>
      </c>
      <c r="C3732" s="575" t="s">
        <v>453</v>
      </c>
      <c r="D3732" s="641">
        <v>50000</v>
      </c>
      <c r="E3732" s="641">
        <v>2323.31</v>
      </c>
      <c r="F3732" s="642">
        <v>4.65</v>
      </c>
    </row>
    <row r="3733" spans="1:6" ht="14.25" customHeight="1">
      <c r="A3733" s="577" t="s">
        <v>256</v>
      </c>
      <c r="B3733" s="577" t="s">
        <v>463</v>
      </c>
      <c r="C3733" s="577" t="s">
        <v>114</v>
      </c>
      <c r="D3733" s="643" t="s">
        <v>256</v>
      </c>
      <c r="E3733" s="643">
        <v>2323.31</v>
      </c>
      <c r="F3733" s="644" t="s">
        <v>256</v>
      </c>
    </row>
    <row r="3734" spans="1:6" ht="14.25" customHeight="1">
      <c r="A3734" s="577"/>
      <c r="B3734" s="577"/>
      <c r="C3734" s="577"/>
      <c r="D3734" s="643"/>
      <c r="E3734" s="643"/>
      <c r="F3734" s="644"/>
    </row>
    <row r="3735" spans="1:6" ht="14.25" customHeight="1">
      <c r="A3735" s="580" t="s">
        <v>256</v>
      </c>
      <c r="B3735" s="681" t="s">
        <v>1321</v>
      </c>
      <c r="C3735" s="682"/>
      <c r="D3735" s="639">
        <v>57308200</v>
      </c>
      <c r="E3735" s="639">
        <v>46592023.41</v>
      </c>
      <c r="F3735" s="640">
        <v>81.3</v>
      </c>
    </row>
    <row r="3736" spans="1:6" ht="14.25" customHeight="1">
      <c r="A3736" s="575" t="s">
        <v>256</v>
      </c>
      <c r="B3736" s="679" t="s">
        <v>1322</v>
      </c>
      <c r="C3736" s="680"/>
      <c r="D3736" s="641">
        <v>57308200</v>
      </c>
      <c r="E3736" s="641">
        <v>46592023.41</v>
      </c>
      <c r="F3736" s="642">
        <v>81.3</v>
      </c>
    </row>
    <row r="3737" spans="1:6" ht="14.25" customHeight="1">
      <c r="A3737" s="647" t="s">
        <v>256</v>
      </c>
      <c r="B3737" s="677" t="s">
        <v>942</v>
      </c>
      <c r="C3737" s="678"/>
      <c r="D3737" s="648">
        <v>6676800</v>
      </c>
      <c r="E3737" s="648">
        <v>6457027.87</v>
      </c>
      <c r="F3737" s="649">
        <v>96.71</v>
      </c>
    </row>
    <row r="3738" spans="1:6" ht="14.25" customHeight="1">
      <c r="A3738" s="647" t="s">
        <v>256</v>
      </c>
      <c r="B3738" s="677" t="s">
        <v>943</v>
      </c>
      <c r="C3738" s="678"/>
      <c r="D3738" s="648">
        <v>6676800</v>
      </c>
      <c r="E3738" s="648">
        <v>6457027.87</v>
      </c>
      <c r="F3738" s="649">
        <v>96.71</v>
      </c>
    </row>
    <row r="3739" spans="1:6" ht="14.25" customHeight="1">
      <c r="A3739" s="647" t="s">
        <v>256</v>
      </c>
      <c r="B3739" s="677" t="s">
        <v>944</v>
      </c>
      <c r="C3739" s="678"/>
      <c r="D3739" s="648">
        <v>43221516</v>
      </c>
      <c r="E3739" s="648">
        <v>36993232.64</v>
      </c>
      <c r="F3739" s="649">
        <v>85.59</v>
      </c>
    </row>
    <row r="3740" spans="1:6" ht="14.25" customHeight="1">
      <c r="A3740" s="647" t="s">
        <v>256</v>
      </c>
      <c r="B3740" s="677" t="s">
        <v>945</v>
      </c>
      <c r="C3740" s="678"/>
      <c r="D3740" s="648">
        <v>381479</v>
      </c>
      <c r="E3740" s="648">
        <v>0</v>
      </c>
      <c r="F3740" s="649">
        <v>0</v>
      </c>
    </row>
    <row r="3741" spans="1:6" ht="14.25" customHeight="1">
      <c r="A3741" s="647" t="s">
        <v>256</v>
      </c>
      <c r="B3741" s="677" t="s">
        <v>947</v>
      </c>
      <c r="C3741" s="678"/>
      <c r="D3741" s="648">
        <v>1100000</v>
      </c>
      <c r="E3741" s="648">
        <v>1100000</v>
      </c>
      <c r="F3741" s="649">
        <v>100</v>
      </c>
    </row>
    <row r="3742" spans="1:6" ht="14.25" customHeight="1">
      <c r="A3742" s="647" t="s">
        <v>256</v>
      </c>
      <c r="B3742" s="677" t="s">
        <v>1323</v>
      </c>
      <c r="C3742" s="678"/>
      <c r="D3742" s="648">
        <v>18922090</v>
      </c>
      <c r="E3742" s="648">
        <v>17056018.49</v>
      </c>
      <c r="F3742" s="649">
        <v>90.14</v>
      </c>
    </row>
    <row r="3743" spans="1:6" ht="14.25" customHeight="1">
      <c r="A3743" s="647" t="s">
        <v>256</v>
      </c>
      <c r="B3743" s="677" t="s">
        <v>1071</v>
      </c>
      <c r="C3743" s="678"/>
      <c r="D3743" s="648">
        <v>17130500</v>
      </c>
      <c r="E3743" s="648">
        <v>15842956.12</v>
      </c>
      <c r="F3743" s="649">
        <v>92.48</v>
      </c>
    </row>
    <row r="3744" spans="1:6" ht="14.25" customHeight="1">
      <c r="A3744" s="647" t="s">
        <v>256</v>
      </c>
      <c r="B3744" s="677" t="s">
        <v>1324</v>
      </c>
      <c r="C3744" s="678"/>
      <c r="D3744" s="648">
        <v>2350447</v>
      </c>
      <c r="E3744" s="648">
        <v>53750</v>
      </c>
      <c r="F3744" s="649">
        <v>2.29</v>
      </c>
    </row>
    <row r="3745" spans="1:6" ht="14.25" customHeight="1">
      <c r="A3745" s="647" t="s">
        <v>256</v>
      </c>
      <c r="B3745" s="677" t="s">
        <v>948</v>
      </c>
      <c r="C3745" s="678"/>
      <c r="D3745" s="648">
        <v>992000</v>
      </c>
      <c r="E3745" s="648">
        <v>617263.03</v>
      </c>
      <c r="F3745" s="649">
        <v>62.22</v>
      </c>
    </row>
    <row r="3746" spans="1:6" ht="14.25" customHeight="1">
      <c r="A3746" s="647" t="s">
        <v>256</v>
      </c>
      <c r="B3746" s="677" t="s">
        <v>1088</v>
      </c>
      <c r="C3746" s="678"/>
      <c r="D3746" s="648">
        <v>1605000</v>
      </c>
      <c r="E3746" s="648">
        <v>1602775</v>
      </c>
      <c r="F3746" s="649">
        <v>99.86</v>
      </c>
    </row>
    <row r="3747" spans="1:6" ht="14.25" customHeight="1">
      <c r="A3747" s="647" t="s">
        <v>256</v>
      </c>
      <c r="B3747" s="677" t="s">
        <v>1325</v>
      </c>
      <c r="C3747" s="678"/>
      <c r="D3747" s="648">
        <v>740000</v>
      </c>
      <c r="E3747" s="648">
        <v>720470</v>
      </c>
      <c r="F3747" s="649">
        <v>97.36</v>
      </c>
    </row>
    <row r="3748" spans="1:6" ht="14.25" customHeight="1">
      <c r="A3748" s="647" t="s">
        <v>256</v>
      </c>
      <c r="B3748" s="677" t="s">
        <v>949</v>
      </c>
      <c r="C3748" s="678"/>
      <c r="D3748" s="648">
        <v>4877384</v>
      </c>
      <c r="E3748" s="648">
        <v>801892.9</v>
      </c>
      <c r="F3748" s="649">
        <v>16.44</v>
      </c>
    </row>
    <row r="3749" spans="1:6" ht="14.25" customHeight="1">
      <c r="A3749" s="647" t="s">
        <v>256</v>
      </c>
      <c r="B3749" s="677" t="s">
        <v>1089</v>
      </c>
      <c r="C3749" s="678"/>
      <c r="D3749" s="648">
        <v>1194910</v>
      </c>
      <c r="E3749" s="648">
        <v>780393.51</v>
      </c>
      <c r="F3749" s="649">
        <v>65.31</v>
      </c>
    </row>
    <row r="3750" spans="1:6" ht="14.25" customHeight="1">
      <c r="A3750" s="647" t="s">
        <v>256</v>
      </c>
      <c r="B3750" s="677" t="s">
        <v>1090</v>
      </c>
      <c r="C3750" s="678"/>
      <c r="D3750" s="648">
        <v>11000</v>
      </c>
      <c r="E3750" s="648">
        <v>21499.39</v>
      </c>
      <c r="F3750" s="649">
        <v>195.45</v>
      </c>
    </row>
    <row r="3751" spans="1:6" ht="14.25" customHeight="1">
      <c r="A3751" s="647" t="s">
        <v>256</v>
      </c>
      <c r="B3751" s="677" t="s">
        <v>1074</v>
      </c>
      <c r="C3751" s="678"/>
      <c r="D3751" s="648">
        <v>3671474</v>
      </c>
      <c r="E3751" s="648">
        <v>0</v>
      </c>
      <c r="F3751" s="649">
        <v>0</v>
      </c>
    </row>
    <row r="3752" spans="1:6" ht="14.25" customHeight="1">
      <c r="A3752" s="647" t="s">
        <v>256</v>
      </c>
      <c r="B3752" s="677" t="s">
        <v>1075</v>
      </c>
      <c r="C3752" s="678"/>
      <c r="D3752" s="648">
        <v>2532500</v>
      </c>
      <c r="E3752" s="648">
        <v>2339870</v>
      </c>
      <c r="F3752" s="649">
        <v>92.39</v>
      </c>
    </row>
    <row r="3753" spans="1:6" ht="14.25" customHeight="1">
      <c r="A3753" s="647" t="s">
        <v>256</v>
      </c>
      <c r="B3753" s="677" t="s">
        <v>1081</v>
      </c>
      <c r="C3753" s="678"/>
      <c r="D3753" s="648">
        <v>2532500</v>
      </c>
      <c r="E3753" s="648">
        <v>2339870</v>
      </c>
      <c r="F3753" s="649">
        <v>92.39</v>
      </c>
    </row>
    <row r="3754" spans="1:6" ht="14.25" customHeight="1">
      <c r="A3754" s="575" t="s">
        <v>256</v>
      </c>
      <c r="B3754" s="575" t="s">
        <v>953</v>
      </c>
      <c r="C3754" s="575" t="s">
        <v>954</v>
      </c>
      <c r="D3754" s="641">
        <v>4383800</v>
      </c>
      <c r="E3754" s="641">
        <v>4117835.77</v>
      </c>
      <c r="F3754" s="642">
        <v>93.93</v>
      </c>
    </row>
    <row r="3755" spans="1:6" ht="14.25" customHeight="1">
      <c r="A3755" s="575" t="s">
        <v>955</v>
      </c>
      <c r="B3755" s="575" t="s">
        <v>956</v>
      </c>
      <c r="C3755" s="575" t="s">
        <v>957</v>
      </c>
      <c r="D3755" s="641">
        <v>3685800</v>
      </c>
      <c r="E3755" s="641">
        <v>3653166.74</v>
      </c>
      <c r="F3755" s="642">
        <v>99.11</v>
      </c>
    </row>
    <row r="3756" spans="1:6" ht="14.25" customHeight="1">
      <c r="A3756" s="575" t="s">
        <v>256</v>
      </c>
      <c r="B3756" s="679" t="s">
        <v>942</v>
      </c>
      <c r="C3756" s="680"/>
      <c r="D3756" s="641">
        <v>3685800</v>
      </c>
      <c r="E3756" s="641">
        <v>3653166.74</v>
      </c>
      <c r="F3756" s="642">
        <v>99.11</v>
      </c>
    </row>
    <row r="3757" spans="1:6" ht="14.25" customHeight="1">
      <c r="A3757" s="575" t="s">
        <v>256</v>
      </c>
      <c r="B3757" s="679" t="s">
        <v>943</v>
      </c>
      <c r="C3757" s="680"/>
      <c r="D3757" s="641">
        <v>3685800</v>
      </c>
      <c r="E3757" s="641">
        <v>3653166.74</v>
      </c>
      <c r="F3757" s="642">
        <v>99.11</v>
      </c>
    </row>
    <row r="3758" spans="1:6" ht="14.25" customHeight="1">
      <c r="A3758" s="575" t="s">
        <v>256</v>
      </c>
      <c r="B3758" s="575" t="s">
        <v>386</v>
      </c>
      <c r="C3758" s="575" t="s">
        <v>387</v>
      </c>
      <c r="D3758" s="641">
        <v>2690000</v>
      </c>
      <c r="E3758" s="641">
        <v>2689656.24</v>
      </c>
      <c r="F3758" s="642">
        <v>99.99</v>
      </c>
    </row>
    <row r="3759" spans="1:6" ht="14.25" customHeight="1">
      <c r="A3759" s="577" t="s">
        <v>256</v>
      </c>
      <c r="B3759" s="577" t="s">
        <v>388</v>
      </c>
      <c r="C3759" s="577" t="s">
        <v>389</v>
      </c>
      <c r="D3759" s="643" t="s">
        <v>256</v>
      </c>
      <c r="E3759" s="643">
        <v>2689656.24</v>
      </c>
      <c r="F3759" s="644" t="s">
        <v>256</v>
      </c>
    </row>
    <row r="3760" spans="1:6" ht="14.25" customHeight="1">
      <c r="A3760" s="575" t="s">
        <v>256</v>
      </c>
      <c r="B3760" s="575" t="s">
        <v>392</v>
      </c>
      <c r="C3760" s="575" t="s">
        <v>393</v>
      </c>
      <c r="D3760" s="641">
        <v>229000</v>
      </c>
      <c r="E3760" s="641">
        <v>227973.63</v>
      </c>
      <c r="F3760" s="642">
        <v>99.55</v>
      </c>
    </row>
    <row r="3761" spans="1:6" ht="14.25" customHeight="1">
      <c r="A3761" s="577" t="s">
        <v>256</v>
      </c>
      <c r="B3761" s="577" t="s">
        <v>394</v>
      </c>
      <c r="C3761" s="577" t="s">
        <v>393</v>
      </c>
      <c r="D3761" s="643" t="s">
        <v>256</v>
      </c>
      <c r="E3761" s="643">
        <v>227973.63</v>
      </c>
      <c r="F3761" s="644" t="s">
        <v>256</v>
      </c>
    </row>
    <row r="3762" spans="1:6" ht="14.25" customHeight="1">
      <c r="A3762" s="575" t="s">
        <v>256</v>
      </c>
      <c r="B3762" s="575" t="s">
        <v>395</v>
      </c>
      <c r="C3762" s="575" t="s">
        <v>396</v>
      </c>
      <c r="D3762" s="641">
        <v>443000</v>
      </c>
      <c r="E3762" s="641">
        <v>442113.48</v>
      </c>
      <c r="F3762" s="642">
        <v>99.8</v>
      </c>
    </row>
    <row r="3763" spans="1:6" ht="14.25" customHeight="1">
      <c r="A3763" s="577" t="s">
        <v>256</v>
      </c>
      <c r="B3763" s="577" t="s">
        <v>399</v>
      </c>
      <c r="C3763" s="577" t="s">
        <v>400</v>
      </c>
      <c r="D3763" s="643" t="s">
        <v>256</v>
      </c>
      <c r="E3763" s="643">
        <v>442113.48</v>
      </c>
      <c r="F3763" s="644" t="s">
        <v>256</v>
      </c>
    </row>
    <row r="3764" spans="1:6" ht="14.25" customHeight="1">
      <c r="A3764" s="575" t="s">
        <v>256</v>
      </c>
      <c r="B3764" s="575" t="s">
        <v>405</v>
      </c>
      <c r="C3764" s="575" t="s">
        <v>406</v>
      </c>
      <c r="D3764" s="641">
        <v>138000</v>
      </c>
      <c r="E3764" s="641">
        <v>127216.77</v>
      </c>
      <c r="F3764" s="642">
        <v>92.19</v>
      </c>
    </row>
    <row r="3765" spans="1:6" ht="14.25" customHeight="1">
      <c r="A3765" s="577" t="s">
        <v>256</v>
      </c>
      <c r="B3765" s="577" t="s">
        <v>407</v>
      </c>
      <c r="C3765" s="577" t="s">
        <v>408</v>
      </c>
      <c r="D3765" s="643" t="s">
        <v>256</v>
      </c>
      <c r="E3765" s="643">
        <v>4253.17</v>
      </c>
      <c r="F3765" s="644" t="s">
        <v>256</v>
      </c>
    </row>
    <row r="3766" spans="1:6" ht="14.25" customHeight="1">
      <c r="A3766" s="577" t="s">
        <v>256</v>
      </c>
      <c r="B3766" s="577" t="s">
        <v>409</v>
      </c>
      <c r="C3766" s="577" t="s">
        <v>410</v>
      </c>
      <c r="D3766" s="643" t="s">
        <v>256</v>
      </c>
      <c r="E3766" s="643">
        <v>116613.6</v>
      </c>
      <c r="F3766" s="644" t="s">
        <v>256</v>
      </c>
    </row>
    <row r="3767" spans="1:6" ht="14.25" customHeight="1">
      <c r="A3767" s="577" t="s">
        <v>256</v>
      </c>
      <c r="B3767" s="577" t="s">
        <v>411</v>
      </c>
      <c r="C3767" s="577" t="s">
        <v>412</v>
      </c>
      <c r="D3767" s="643" t="s">
        <v>256</v>
      </c>
      <c r="E3767" s="643">
        <v>6350</v>
      </c>
      <c r="F3767" s="644" t="s">
        <v>256</v>
      </c>
    </row>
    <row r="3768" spans="1:6" ht="14.25" customHeight="1">
      <c r="A3768" s="577" t="s">
        <v>256</v>
      </c>
      <c r="B3768" s="577" t="s">
        <v>413</v>
      </c>
      <c r="C3768" s="577" t="s">
        <v>414</v>
      </c>
      <c r="D3768" s="643" t="s">
        <v>256</v>
      </c>
      <c r="E3768" s="643">
        <v>0</v>
      </c>
      <c r="F3768" s="644" t="s">
        <v>256</v>
      </c>
    </row>
    <row r="3769" spans="1:6" ht="14.25" customHeight="1">
      <c r="A3769" s="575" t="s">
        <v>256</v>
      </c>
      <c r="B3769" s="575" t="s">
        <v>415</v>
      </c>
      <c r="C3769" s="575" t="s">
        <v>416</v>
      </c>
      <c r="D3769" s="641">
        <v>70000</v>
      </c>
      <c r="E3769" s="641">
        <v>59469.78</v>
      </c>
      <c r="F3769" s="642">
        <v>84.96</v>
      </c>
    </row>
    <row r="3770" spans="1:6" ht="14.25" customHeight="1">
      <c r="A3770" s="577" t="s">
        <v>256</v>
      </c>
      <c r="B3770" s="577" t="s">
        <v>417</v>
      </c>
      <c r="C3770" s="577" t="s">
        <v>418</v>
      </c>
      <c r="D3770" s="643" t="s">
        <v>256</v>
      </c>
      <c r="E3770" s="643">
        <v>59469.78</v>
      </c>
      <c r="F3770" s="644" t="s">
        <v>256</v>
      </c>
    </row>
    <row r="3771" spans="1:6" ht="14.25" customHeight="1">
      <c r="A3771" s="575" t="s">
        <v>256</v>
      </c>
      <c r="B3771" s="575" t="s">
        <v>429</v>
      </c>
      <c r="C3771" s="575" t="s">
        <v>430</v>
      </c>
      <c r="D3771" s="641">
        <v>99800</v>
      </c>
      <c r="E3771" s="641">
        <v>93930.59</v>
      </c>
      <c r="F3771" s="642">
        <v>94.12</v>
      </c>
    </row>
    <row r="3772" spans="1:6" ht="14.25" customHeight="1">
      <c r="A3772" s="577" t="s">
        <v>256</v>
      </c>
      <c r="B3772" s="577" t="s">
        <v>431</v>
      </c>
      <c r="C3772" s="577" t="s">
        <v>432</v>
      </c>
      <c r="D3772" s="643" t="s">
        <v>256</v>
      </c>
      <c r="E3772" s="643">
        <v>35386.04</v>
      </c>
      <c r="F3772" s="644" t="s">
        <v>256</v>
      </c>
    </row>
    <row r="3773" spans="1:6" ht="14.25" customHeight="1">
      <c r="A3773" s="577" t="s">
        <v>256</v>
      </c>
      <c r="B3773" s="577" t="s">
        <v>435</v>
      </c>
      <c r="C3773" s="577" t="s">
        <v>436</v>
      </c>
      <c r="D3773" s="643" t="s">
        <v>256</v>
      </c>
      <c r="E3773" s="643">
        <v>3412.5</v>
      </c>
      <c r="F3773" s="644" t="s">
        <v>256</v>
      </c>
    </row>
    <row r="3774" spans="1:6" ht="14.25" customHeight="1">
      <c r="A3774" s="577" t="s">
        <v>256</v>
      </c>
      <c r="B3774" s="577" t="s">
        <v>441</v>
      </c>
      <c r="C3774" s="577" t="s">
        <v>442</v>
      </c>
      <c r="D3774" s="643" t="s">
        <v>256</v>
      </c>
      <c r="E3774" s="643">
        <v>0</v>
      </c>
      <c r="F3774" s="644" t="s">
        <v>256</v>
      </c>
    </row>
    <row r="3775" spans="1:6" ht="14.25" customHeight="1">
      <c r="A3775" s="577" t="s">
        <v>256</v>
      </c>
      <c r="B3775" s="577" t="s">
        <v>443</v>
      </c>
      <c r="C3775" s="577" t="s">
        <v>444</v>
      </c>
      <c r="D3775" s="643" t="s">
        <v>256</v>
      </c>
      <c r="E3775" s="643">
        <v>55132.05</v>
      </c>
      <c r="F3775" s="644" t="s">
        <v>256</v>
      </c>
    </row>
    <row r="3776" spans="1:6" ht="14.25" customHeight="1">
      <c r="A3776" s="577" t="s">
        <v>256</v>
      </c>
      <c r="B3776" s="577" t="s">
        <v>447</v>
      </c>
      <c r="C3776" s="577" t="s">
        <v>448</v>
      </c>
      <c r="D3776" s="643" t="s">
        <v>256</v>
      </c>
      <c r="E3776" s="643">
        <v>0</v>
      </c>
      <c r="F3776" s="644" t="s">
        <v>256</v>
      </c>
    </row>
    <row r="3777" spans="1:6" ht="14.25" customHeight="1">
      <c r="A3777" s="575" t="s">
        <v>256</v>
      </c>
      <c r="B3777" s="575" t="s">
        <v>452</v>
      </c>
      <c r="C3777" s="575" t="s">
        <v>453</v>
      </c>
      <c r="D3777" s="641">
        <v>16000</v>
      </c>
      <c r="E3777" s="641">
        <v>12806.25</v>
      </c>
      <c r="F3777" s="642">
        <v>80.04</v>
      </c>
    </row>
    <row r="3778" spans="1:6" ht="14.25" customHeight="1">
      <c r="A3778" s="577" t="s">
        <v>256</v>
      </c>
      <c r="B3778" s="577" t="s">
        <v>461</v>
      </c>
      <c r="C3778" s="577" t="s">
        <v>462</v>
      </c>
      <c r="D3778" s="643" t="s">
        <v>256</v>
      </c>
      <c r="E3778" s="643">
        <v>8055</v>
      </c>
      <c r="F3778" s="644" t="s">
        <v>256</v>
      </c>
    </row>
    <row r="3779" spans="1:6" ht="14.25" customHeight="1">
      <c r="A3779" s="577" t="s">
        <v>256</v>
      </c>
      <c r="B3779" s="577" t="s">
        <v>464</v>
      </c>
      <c r="C3779" s="577" t="s">
        <v>453</v>
      </c>
      <c r="D3779" s="643" t="s">
        <v>256</v>
      </c>
      <c r="E3779" s="643">
        <v>4751.25</v>
      </c>
      <c r="F3779" s="644" t="s">
        <v>256</v>
      </c>
    </row>
    <row r="3780" spans="1:6" ht="14.25" customHeight="1">
      <c r="A3780" s="575" t="s">
        <v>967</v>
      </c>
      <c r="B3780" s="575" t="s">
        <v>1015</v>
      </c>
      <c r="C3780" s="575" t="s">
        <v>1326</v>
      </c>
      <c r="D3780" s="641">
        <v>47000</v>
      </c>
      <c r="E3780" s="641">
        <v>32960.53</v>
      </c>
      <c r="F3780" s="642">
        <v>70.13</v>
      </c>
    </row>
    <row r="3781" spans="1:6" ht="14.25" customHeight="1">
      <c r="A3781" s="575" t="s">
        <v>256</v>
      </c>
      <c r="B3781" s="679" t="s">
        <v>942</v>
      </c>
      <c r="C3781" s="680"/>
      <c r="D3781" s="641">
        <v>12000</v>
      </c>
      <c r="E3781" s="641">
        <v>2923.75</v>
      </c>
      <c r="F3781" s="642">
        <v>24.36</v>
      </c>
    </row>
    <row r="3782" spans="1:6" ht="14.25" customHeight="1">
      <c r="A3782" s="575" t="s">
        <v>256</v>
      </c>
      <c r="B3782" s="679" t="s">
        <v>943</v>
      </c>
      <c r="C3782" s="680"/>
      <c r="D3782" s="641">
        <v>12000</v>
      </c>
      <c r="E3782" s="641">
        <v>2923.75</v>
      </c>
      <c r="F3782" s="642">
        <v>24.36</v>
      </c>
    </row>
    <row r="3783" spans="1:6" ht="14.25" customHeight="1">
      <c r="A3783" s="575" t="s">
        <v>256</v>
      </c>
      <c r="B3783" s="575" t="s">
        <v>415</v>
      </c>
      <c r="C3783" s="575" t="s">
        <v>416</v>
      </c>
      <c r="D3783" s="641">
        <v>1000</v>
      </c>
      <c r="E3783" s="641">
        <v>0</v>
      </c>
      <c r="F3783" s="642">
        <v>0</v>
      </c>
    </row>
    <row r="3784" spans="1:6" ht="14.25" customHeight="1">
      <c r="A3784" s="577" t="s">
        <v>256</v>
      </c>
      <c r="B3784" s="577" t="s">
        <v>417</v>
      </c>
      <c r="C3784" s="577" t="s">
        <v>418</v>
      </c>
      <c r="D3784" s="643" t="s">
        <v>256</v>
      </c>
      <c r="E3784" s="643">
        <v>0</v>
      </c>
      <c r="F3784" s="644" t="s">
        <v>256</v>
      </c>
    </row>
    <row r="3785" spans="1:6" ht="14.25" customHeight="1">
      <c r="A3785" s="575" t="s">
        <v>256</v>
      </c>
      <c r="B3785" s="575" t="s">
        <v>429</v>
      </c>
      <c r="C3785" s="575" t="s">
        <v>430</v>
      </c>
      <c r="D3785" s="641">
        <v>10000</v>
      </c>
      <c r="E3785" s="641">
        <v>2923.75</v>
      </c>
      <c r="F3785" s="642">
        <v>29.24</v>
      </c>
    </row>
    <row r="3786" spans="1:6" ht="14.25" customHeight="1">
      <c r="A3786" s="577" t="s">
        <v>256</v>
      </c>
      <c r="B3786" s="577" t="s">
        <v>443</v>
      </c>
      <c r="C3786" s="577" t="s">
        <v>444</v>
      </c>
      <c r="D3786" s="643" t="s">
        <v>256</v>
      </c>
      <c r="E3786" s="643">
        <v>0</v>
      </c>
      <c r="F3786" s="644" t="s">
        <v>256</v>
      </c>
    </row>
    <row r="3787" spans="1:6" ht="14.25" customHeight="1">
      <c r="A3787" s="577" t="s">
        <v>256</v>
      </c>
      <c r="B3787" s="577" t="s">
        <v>447</v>
      </c>
      <c r="C3787" s="577" t="s">
        <v>448</v>
      </c>
      <c r="D3787" s="643" t="s">
        <v>256</v>
      </c>
      <c r="E3787" s="643">
        <v>2923.75</v>
      </c>
      <c r="F3787" s="644" t="s">
        <v>256</v>
      </c>
    </row>
    <row r="3788" spans="1:6" ht="14.25" customHeight="1">
      <c r="A3788" s="575" t="s">
        <v>256</v>
      </c>
      <c r="B3788" s="575" t="s">
        <v>452</v>
      </c>
      <c r="C3788" s="575" t="s">
        <v>453</v>
      </c>
      <c r="D3788" s="641">
        <v>1000</v>
      </c>
      <c r="E3788" s="641">
        <v>0</v>
      </c>
      <c r="F3788" s="642">
        <v>0</v>
      </c>
    </row>
    <row r="3789" spans="1:6" ht="14.25" customHeight="1">
      <c r="A3789" s="577" t="s">
        <v>256</v>
      </c>
      <c r="B3789" s="577" t="s">
        <v>464</v>
      </c>
      <c r="C3789" s="577" t="s">
        <v>453</v>
      </c>
      <c r="D3789" s="643" t="s">
        <v>256</v>
      </c>
      <c r="E3789" s="643">
        <v>0</v>
      </c>
      <c r="F3789" s="644" t="s">
        <v>256</v>
      </c>
    </row>
    <row r="3790" spans="1:6" ht="14.25" customHeight="1">
      <c r="A3790" s="575" t="s">
        <v>256</v>
      </c>
      <c r="B3790" s="679" t="s">
        <v>944</v>
      </c>
      <c r="C3790" s="680"/>
      <c r="D3790" s="641">
        <v>35000</v>
      </c>
      <c r="E3790" s="641">
        <v>30036.78</v>
      </c>
      <c r="F3790" s="642">
        <v>85.82</v>
      </c>
    </row>
    <row r="3791" spans="1:6" ht="14.25" customHeight="1">
      <c r="A3791" s="575" t="s">
        <v>256</v>
      </c>
      <c r="B3791" s="679" t="s">
        <v>948</v>
      </c>
      <c r="C3791" s="680"/>
      <c r="D3791" s="641">
        <v>35000</v>
      </c>
      <c r="E3791" s="641">
        <v>30036.78</v>
      </c>
      <c r="F3791" s="642">
        <v>85.82</v>
      </c>
    </row>
    <row r="3792" spans="1:6" ht="14.25" customHeight="1">
      <c r="A3792" s="575" t="s">
        <v>256</v>
      </c>
      <c r="B3792" s="575" t="s">
        <v>429</v>
      </c>
      <c r="C3792" s="575" t="s">
        <v>430</v>
      </c>
      <c r="D3792" s="641">
        <v>35000</v>
      </c>
      <c r="E3792" s="641">
        <v>30036.78</v>
      </c>
      <c r="F3792" s="642">
        <v>85.82</v>
      </c>
    </row>
    <row r="3793" spans="1:6" ht="14.25" customHeight="1">
      <c r="A3793" s="577" t="s">
        <v>256</v>
      </c>
      <c r="B3793" s="577" t="s">
        <v>439</v>
      </c>
      <c r="C3793" s="577" t="s">
        <v>440</v>
      </c>
      <c r="D3793" s="643" t="s">
        <v>256</v>
      </c>
      <c r="E3793" s="643">
        <v>30036.78</v>
      </c>
      <c r="F3793" s="644" t="s">
        <v>256</v>
      </c>
    </row>
    <row r="3794" spans="1:6" ht="14.25" customHeight="1">
      <c r="A3794" s="575" t="s">
        <v>1327</v>
      </c>
      <c r="B3794" s="575" t="s">
        <v>1017</v>
      </c>
      <c r="C3794" s="575" t="s">
        <v>1328</v>
      </c>
      <c r="D3794" s="641">
        <v>437000</v>
      </c>
      <c r="E3794" s="641">
        <v>266282.5</v>
      </c>
      <c r="F3794" s="642">
        <v>60.93</v>
      </c>
    </row>
    <row r="3795" spans="1:6" ht="14.25" customHeight="1">
      <c r="A3795" s="575" t="s">
        <v>256</v>
      </c>
      <c r="B3795" s="679" t="s">
        <v>944</v>
      </c>
      <c r="C3795" s="680"/>
      <c r="D3795" s="641">
        <v>437000</v>
      </c>
      <c r="E3795" s="641">
        <v>266282.5</v>
      </c>
      <c r="F3795" s="642">
        <v>60.93</v>
      </c>
    </row>
    <row r="3796" spans="1:6" ht="14.25" customHeight="1">
      <c r="A3796" s="575" t="s">
        <v>256</v>
      </c>
      <c r="B3796" s="679" t="s">
        <v>948</v>
      </c>
      <c r="C3796" s="680"/>
      <c r="D3796" s="641">
        <v>437000</v>
      </c>
      <c r="E3796" s="641">
        <v>266282.5</v>
      </c>
      <c r="F3796" s="642">
        <v>60.93</v>
      </c>
    </row>
    <row r="3797" spans="1:6" ht="14.25" customHeight="1">
      <c r="A3797" s="575" t="s">
        <v>256</v>
      </c>
      <c r="B3797" s="575" t="s">
        <v>415</v>
      </c>
      <c r="C3797" s="575" t="s">
        <v>416</v>
      </c>
      <c r="D3797" s="641">
        <v>29000</v>
      </c>
      <c r="E3797" s="641">
        <v>25621.25</v>
      </c>
      <c r="F3797" s="642">
        <v>88.35</v>
      </c>
    </row>
    <row r="3798" spans="1:6" ht="14.25" customHeight="1">
      <c r="A3798" s="577" t="s">
        <v>256</v>
      </c>
      <c r="B3798" s="577" t="s">
        <v>417</v>
      </c>
      <c r="C3798" s="577" t="s">
        <v>418</v>
      </c>
      <c r="D3798" s="643" t="s">
        <v>256</v>
      </c>
      <c r="E3798" s="643">
        <v>2991.5</v>
      </c>
      <c r="F3798" s="644" t="s">
        <v>256</v>
      </c>
    </row>
    <row r="3799" spans="1:6" ht="14.25" customHeight="1">
      <c r="A3799" s="577" t="s">
        <v>256</v>
      </c>
      <c r="B3799" s="577" t="s">
        <v>427</v>
      </c>
      <c r="C3799" s="577" t="s">
        <v>428</v>
      </c>
      <c r="D3799" s="643" t="s">
        <v>256</v>
      </c>
      <c r="E3799" s="643">
        <v>22629.75</v>
      </c>
      <c r="F3799" s="644" t="s">
        <v>256</v>
      </c>
    </row>
    <row r="3800" spans="1:6" ht="14.25" customHeight="1">
      <c r="A3800" s="575" t="s">
        <v>256</v>
      </c>
      <c r="B3800" s="575" t="s">
        <v>429</v>
      </c>
      <c r="C3800" s="575" t="s">
        <v>430</v>
      </c>
      <c r="D3800" s="641">
        <v>407000</v>
      </c>
      <c r="E3800" s="641">
        <v>240661.25</v>
      </c>
      <c r="F3800" s="642">
        <v>59.13</v>
      </c>
    </row>
    <row r="3801" spans="1:6" ht="14.25" customHeight="1">
      <c r="A3801" s="577" t="s">
        <v>256</v>
      </c>
      <c r="B3801" s="577" t="s">
        <v>433</v>
      </c>
      <c r="C3801" s="577" t="s">
        <v>434</v>
      </c>
      <c r="D3801" s="643" t="s">
        <v>256</v>
      </c>
      <c r="E3801" s="643">
        <v>0</v>
      </c>
      <c r="F3801" s="644" t="s">
        <v>256</v>
      </c>
    </row>
    <row r="3802" spans="1:6" ht="14.25" customHeight="1">
      <c r="A3802" s="577" t="s">
        <v>256</v>
      </c>
      <c r="B3802" s="577" t="s">
        <v>435</v>
      </c>
      <c r="C3802" s="577" t="s">
        <v>436</v>
      </c>
      <c r="D3802" s="643" t="s">
        <v>256</v>
      </c>
      <c r="E3802" s="643">
        <v>0</v>
      </c>
      <c r="F3802" s="644" t="s">
        <v>256</v>
      </c>
    </row>
    <row r="3803" spans="1:6" ht="14.25" customHeight="1">
      <c r="A3803" s="577" t="s">
        <v>256</v>
      </c>
      <c r="B3803" s="577" t="s">
        <v>447</v>
      </c>
      <c r="C3803" s="577" t="s">
        <v>448</v>
      </c>
      <c r="D3803" s="643" t="s">
        <v>256</v>
      </c>
      <c r="E3803" s="643">
        <v>240661.25</v>
      </c>
      <c r="F3803" s="644" t="s">
        <v>256</v>
      </c>
    </row>
    <row r="3804" spans="1:6" ht="14.25" customHeight="1">
      <c r="A3804" s="575" t="s">
        <v>256</v>
      </c>
      <c r="B3804" s="575" t="s">
        <v>452</v>
      </c>
      <c r="C3804" s="575" t="s">
        <v>453</v>
      </c>
      <c r="D3804" s="641">
        <v>1000</v>
      </c>
      <c r="E3804" s="641">
        <v>0</v>
      </c>
      <c r="F3804" s="642">
        <v>0</v>
      </c>
    </row>
    <row r="3805" spans="1:6" ht="14.25" customHeight="1">
      <c r="A3805" s="577" t="s">
        <v>256</v>
      </c>
      <c r="B3805" s="577" t="s">
        <v>464</v>
      </c>
      <c r="C3805" s="577" t="s">
        <v>453</v>
      </c>
      <c r="D3805" s="643" t="s">
        <v>256</v>
      </c>
      <c r="E3805" s="643">
        <v>0</v>
      </c>
      <c r="F3805" s="644" t="s">
        <v>256</v>
      </c>
    </row>
    <row r="3806" spans="1:6" ht="14.25" customHeight="1">
      <c r="A3806" s="575" t="s">
        <v>1327</v>
      </c>
      <c r="B3806" s="575" t="s">
        <v>1019</v>
      </c>
      <c r="C3806" s="575" t="s">
        <v>1329</v>
      </c>
      <c r="D3806" s="641">
        <v>174000</v>
      </c>
      <c r="E3806" s="641">
        <v>163026</v>
      </c>
      <c r="F3806" s="642">
        <v>93.69</v>
      </c>
    </row>
    <row r="3807" spans="1:6" ht="14.25" customHeight="1">
      <c r="A3807" s="575" t="s">
        <v>256</v>
      </c>
      <c r="B3807" s="679" t="s">
        <v>942</v>
      </c>
      <c r="C3807" s="680"/>
      <c r="D3807" s="641">
        <v>174000</v>
      </c>
      <c r="E3807" s="641">
        <v>163026</v>
      </c>
      <c r="F3807" s="642">
        <v>93.69</v>
      </c>
    </row>
    <row r="3808" spans="1:6" ht="14.25" customHeight="1">
      <c r="A3808" s="575" t="s">
        <v>256</v>
      </c>
      <c r="B3808" s="679" t="s">
        <v>943</v>
      </c>
      <c r="C3808" s="680"/>
      <c r="D3808" s="641">
        <v>174000</v>
      </c>
      <c r="E3808" s="641">
        <v>163026</v>
      </c>
      <c r="F3808" s="642">
        <v>93.69</v>
      </c>
    </row>
    <row r="3809" spans="1:6" ht="14.25" customHeight="1">
      <c r="A3809" s="575" t="s">
        <v>256</v>
      </c>
      <c r="B3809" s="575" t="s">
        <v>415</v>
      </c>
      <c r="C3809" s="575" t="s">
        <v>416</v>
      </c>
      <c r="D3809" s="641">
        <v>5000</v>
      </c>
      <c r="E3809" s="641">
        <v>3591</v>
      </c>
      <c r="F3809" s="642">
        <v>71.82</v>
      </c>
    </row>
    <row r="3810" spans="1:6" ht="14.25" customHeight="1">
      <c r="A3810" s="577" t="s">
        <v>256</v>
      </c>
      <c r="B3810" s="577" t="s">
        <v>427</v>
      </c>
      <c r="C3810" s="577" t="s">
        <v>428</v>
      </c>
      <c r="D3810" s="643" t="s">
        <v>256</v>
      </c>
      <c r="E3810" s="643">
        <v>3591</v>
      </c>
      <c r="F3810" s="644" t="s">
        <v>256</v>
      </c>
    </row>
    <row r="3811" spans="1:6" ht="14.25" customHeight="1">
      <c r="A3811" s="575" t="s">
        <v>256</v>
      </c>
      <c r="B3811" s="575" t="s">
        <v>429</v>
      </c>
      <c r="C3811" s="575" t="s">
        <v>430</v>
      </c>
      <c r="D3811" s="641">
        <v>167000</v>
      </c>
      <c r="E3811" s="641">
        <v>159435</v>
      </c>
      <c r="F3811" s="642">
        <v>95.47</v>
      </c>
    </row>
    <row r="3812" spans="1:6" ht="14.25" customHeight="1">
      <c r="A3812" s="577" t="s">
        <v>256</v>
      </c>
      <c r="B3812" s="577" t="s">
        <v>433</v>
      </c>
      <c r="C3812" s="577" t="s">
        <v>434</v>
      </c>
      <c r="D3812" s="643" t="s">
        <v>256</v>
      </c>
      <c r="E3812" s="643">
        <v>0</v>
      </c>
      <c r="F3812" s="644" t="s">
        <v>256</v>
      </c>
    </row>
    <row r="3813" spans="1:6" ht="14.25" customHeight="1">
      <c r="A3813" s="577" t="s">
        <v>256</v>
      </c>
      <c r="B3813" s="577" t="s">
        <v>435</v>
      </c>
      <c r="C3813" s="577" t="s">
        <v>436</v>
      </c>
      <c r="D3813" s="643" t="s">
        <v>256</v>
      </c>
      <c r="E3813" s="643">
        <v>0</v>
      </c>
      <c r="F3813" s="644" t="s">
        <v>256</v>
      </c>
    </row>
    <row r="3814" spans="1:6" ht="14.25" customHeight="1">
      <c r="A3814" s="577" t="s">
        <v>256</v>
      </c>
      <c r="B3814" s="577" t="s">
        <v>437</v>
      </c>
      <c r="C3814" s="577" t="s">
        <v>438</v>
      </c>
      <c r="D3814" s="643" t="s">
        <v>256</v>
      </c>
      <c r="E3814" s="643">
        <v>0</v>
      </c>
      <c r="F3814" s="644" t="s">
        <v>256</v>
      </c>
    </row>
    <row r="3815" spans="1:6" ht="14.25" customHeight="1">
      <c r="A3815" s="577" t="s">
        <v>256</v>
      </c>
      <c r="B3815" s="577" t="s">
        <v>445</v>
      </c>
      <c r="C3815" s="577" t="s">
        <v>446</v>
      </c>
      <c r="D3815" s="643" t="s">
        <v>256</v>
      </c>
      <c r="E3815" s="643">
        <v>159435</v>
      </c>
      <c r="F3815" s="644" t="s">
        <v>256</v>
      </c>
    </row>
    <row r="3816" spans="1:6" ht="14.25" customHeight="1">
      <c r="A3816" s="577" t="s">
        <v>256</v>
      </c>
      <c r="B3816" s="577" t="s">
        <v>447</v>
      </c>
      <c r="C3816" s="577" t="s">
        <v>448</v>
      </c>
      <c r="D3816" s="643" t="s">
        <v>256</v>
      </c>
      <c r="E3816" s="643">
        <v>0</v>
      </c>
      <c r="F3816" s="644" t="s">
        <v>256</v>
      </c>
    </row>
    <row r="3817" spans="1:6" ht="14.25" customHeight="1">
      <c r="A3817" s="575" t="s">
        <v>256</v>
      </c>
      <c r="B3817" s="575" t="s">
        <v>452</v>
      </c>
      <c r="C3817" s="575" t="s">
        <v>453</v>
      </c>
      <c r="D3817" s="641">
        <v>2000</v>
      </c>
      <c r="E3817" s="641">
        <v>0</v>
      </c>
      <c r="F3817" s="642">
        <v>0</v>
      </c>
    </row>
    <row r="3818" spans="1:6" ht="14.25" customHeight="1">
      <c r="A3818" s="577" t="s">
        <v>256</v>
      </c>
      <c r="B3818" s="577" t="s">
        <v>464</v>
      </c>
      <c r="C3818" s="577" t="s">
        <v>453</v>
      </c>
      <c r="D3818" s="643" t="s">
        <v>256</v>
      </c>
      <c r="E3818" s="643">
        <v>0</v>
      </c>
      <c r="F3818" s="644" t="s">
        <v>256</v>
      </c>
    </row>
    <row r="3819" spans="1:6" ht="14.25" customHeight="1">
      <c r="A3819" s="575" t="s">
        <v>1327</v>
      </c>
      <c r="B3819" s="575" t="s">
        <v>1064</v>
      </c>
      <c r="C3819" s="575" t="s">
        <v>1330</v>
      </c>
      <c r="D3819" s="641">
        <v>40000</v>
      </c>
      <c r="E3819" s="641">
        <v>2400</v>
      </c>
      <c r="F3819" s="642">
        <v>6</v>
      </c>
    </row>
    <row r="3820" spans="1:6" ht="14.25" customHeight="1">
      <c r="A3820" s="575" t="s">
        <v>256</v>
      </c>
      <c r="B3820" s="679" t="s">
        <v>944</v>
      </c>
      <c r="C3820" s="680"/>
      <c r="D3820" s="641">
        <v>40000</v>
      </c>
      <c r="E3820" s="641">
        <v>2400</v>
      </c>
      <c r="F3820" s="642">
        <v>6</v>
      </c>
    </row>
    <row r="3821" spans="1:6" ht="14.25" customHeight="1">
      <c r="A3821" s="575" t="s">
        <v>256</v>
      </c>
      <c r="B3821" s="679" t="s">
        <v>948</v>
      </c>
      <c r="C3821" s="680"/>
      <c r="D3821" s="641">
        <v>40000</v>
      </c>
      <c r="E3821" s="641">
        <v>2400</v>
      </c>
      <c r="F3821" s="642">
        <v>6</v>
      </c>
    </row>
    <row r="3822" spans="1:6" ht="14.25" customHeight="1">
      <c r="A3822" s="575" t="s">
        <v>256</v>
      </c>
      <c r="B3822" s="575" t="s">
        <v>546</v>
      </c>
      <c r="C3822" s="575" t="s">
        <v>547</v>
      </c>
      <c r="D3822" s="641">
        <v>30000</v>
      </c>
      <c r="E3822" s="641">
        <v>2400</v>
      </c>
      <c r="F3822" s="642">
        <v>8</v>
      </c>
    </row>
    <row r="3823" spans="1:6" ht="14.25" customHeight="1">
      <c r="A3823" s="577" t="s">
        <v>256</v>
      </c>
      <c r="B3823" s="577" t="s">
        <v>548</v>
      </c>
      <c r="C3823" s="577" t="s">
        <v>375</v>
      </c>
      <c r="D3823" s="643" t="s">
        <v>256</v>
      </c>
      <c r="E3823" s="643">
        <v>2400</v>
      </c>
      <c r="F3823" s="644" t="s">
        <v>256</v>
      </c>
    </row>
    <row r="3824" spans="1:6" ht="14.25" customHeight="1">
      <c r="A3824" s="575" t="s">
        <v>256</v>
      </c>
      <c r="B3824" s="575" t="s">
        <v>564</v>
      </c>
      <c r="C3824" s="575" t="s">
        <v>565</v>
      </c>
      <c r="D3824" s="641">
        <v>10000</v>
      </c>
      <c r="E3824" s="641">
        <v>0</v>
      </c>
      <c r="F3824" s="642">
        <v>0</v>
      </c>
    </row>
    <row r="3825" spans="1:6" ht="14.25" customHeight="1">
      <c r="A3825" s="577" t="s">
        <v>256</v>
      </c>
      <c r="B3825" s="577" t="s">
        <v>566</v>
      </c>
      <c r="C3825" s="577" t="s">
        <v>567</v>
      </c>
      <c r="D3825" s="643" t="s">
        <v>256</v>
      </c>
      <c r="E3825" s="643">
        <v>0</v>
      </c>
      <c r="F3825" s="644" t="s">
        <v>256</v>
      </c>
    </row>
    <row r="3826" spans="1:6" ht="14.25" customHeight="1">
      <c r="A3826" s="577"/>
      <c r="B3826" s="577"/>
      <c r="C3826" s="577"/>
      <c r="D3826" s="643"/>
      <c r="E3826" s="643"/>
      <c r="F3826" s="644"/>
    </row>
    <row r="3827" spans="1:6" ht="14.25" customHeight="1">
      <c r="A3827" s="575" t="s">
        <v>256</v>
      </c>
      <c r="B3827" s="575" t="s">
        <v>1331</v>
      </c>
      <c r="C3827" s="575" t="s">
        <v>1332</v>
      </c>
      <c r="D3827" s="641">
        <v>22630500</v>
      </c>
      <c r="E3827" s="641">
        <v>21090573.79</v>
      </c>
      <c r="F3827" s="642">
        <v>93.2</v>
      </c>
    </row>
    <row r="3828" spans="1:6" ht="14.25" customHeight="1">
      <c r="A3828" s="575" t="s">
        <v>1333</v>
      </c>
      <c r="B3828" s="575" t="s">
        <v>1334</v>
      </c>
      <c r="C3828" s="575" t="s">
        <v>1335</v>
      </c>
      <c r="D3828" s="641">
        <v>2890000</v>
      </c>
      <c r="E3828" s="641">
        <v>2782673.09</v>
      </c>
      <c r="F3828" s="642">
        <v>96.29</v>
      </c>
    </row>
    <row r="3829" spans="1:6" ht="14.25" customHeight="1">
      <c r="A3829" s="575" t="s">
        <v>256</v>
      </c>
      <c r="B3829" s="679" t="s">
        <v>944</v>
      </c>
      <c r="C3829" s="680"/>
      <c r="D3829" s="641">
        <v>2890000</v>
      </c>
      <c r="E3829" s="641">
        <v>2782673.09</v>
      </c>
      <c r="F3829" s="642">
        <v>96.29</v>
      </c>
    </row>
    <row r="3830" spans="1:6" ht="14.25" customHeight="1">
      <c r="A3830" s="575" t="s">
        <v>256</v>
      </c>
      <c r="B3830" s="679" t="s">
        <v>1071</v>
      </c>
      <c r="C3830" s="680"/>
      <c r="D3830" s="641">
        <v>2890000</v>
      </c>
      <c r="E3830" s="641">
        <v>2782673.09</v>
      </c>
      <c r="F3830" s="642">
        <v>96.29</v>
      </c>
    </row>
    <row r="3831" spans="1:6" ht="14.25" customHeight="1">
      <c r="A3831" s="575" t="s">
        <v>256</v>
      </c>
      <c r="B3831" s="575" t="s">
        <v>415</v>
      </c>
      <c r="C3831" s="575" t="s">
        <v>416</v>
      </c>
      <c r="D3831" s="641">
        <v>2890000</v>
      </c>
      <c r="E3831" s="641">
        <v>2782673.09</v>
      </c>
      <c r="F3831" s="642">
        <v>96.29</v>
      </c>
    </row>
    <row r="3832" spans="1:6" ht="14.25" customHeight="1">
      <c r="A3832" s="577" t="s">
        <v>256</v>
      </c>
      <c r="B3832" s="577" t="s">
        <v>421</v>
      </c>
      <c r="C3832" s="577" t="s">
        <v>422</v>
      </c>
      <c r="D3832" s="643" t="s">
        <v>256</v>
      </c>
      <c r="E3832" s="643">
        <v>2782673.09</v>
      </c>
      <c r="F3832" s="644" t="s">
        <v>256</v>
      </c>
    </row>
    <row r="3833" spans="1:6" ht="14.25" customHeight="1">
      <c r="A3833" s="575" t="s">
        <v>1333</v>
      </c>
      <c r="B3833" s="575" t="s">
        <v>1336</v>
      </c>
      <c r="C3833" s="575" t="s">
        <v>1337</v>
      </c>
      <c r="D3833" s="641">
        <v>1675000</v>
      </c>
      <c r="E3833" s="641">
        <v>1478504.47</v>
      </c>
      <c r="F3833" s="642">
        <v>88.27</v>
      </c>
    </row>
    <row r="3834" spans="1:6" ht="14.25" customHeight="1">
      <c r="A3834" s="575" t="s">
        <v>256</v>
      </c>
      <c r="B3834" s="679" t="s">
        <v>944</v>
      </c>
      <c r="C3834" s="680"/>
      <c r="D3834" s="641">
        <v>1675000</v>
      </c>
      <c r="E3834" s="641">
        <v>1478504.47</v>
      </c>
      <c r="F3834" s="642">
        <v>88.27</v>
      </c>
    </row>
    <row r="3835" spans="1:6" ht="14.25" customHeight="1">
      <c r="A3835" s="575" t="s">
        <v>256</v>
      </c>
      <c r="B3835" s="679" t="s">
        <v>1071</v>
      </c>
      <c r="C3835" s="680"/>
      <c r="D3835" s="641">
        <v>1675000</v>
      </c>
      <c r="E3835" s="641">
        <v>1478504.47</v>
      </c>
      <c r="F3835" s="642">
        <v>88.27</v>
      </c>
    </row>
    <row r="3836" spans="1:6" ht="14.25" customHeight="1">
      <c r="A3836" s="575" t="s">
        <v>256</v>
      </c>
      <c r="B3836" s="575" t="s">
        <v>429</v>
      </c>
      <c r="C3836" s="575" t="s">
        <v>430</v>
      </c>
      <c r="D3836" s="641">
        <v>1675000</v>
      </c>
      <c r="E3836" s="641">
        <v>1478504.47</v>
      </c>
      <c r="F3836" s="642">
        <v>88.27</v>
      </c>
    </row>
    <row r="3837" spans="1:6" ht="14.25" customHeight="1">
      <c r="A3837" s="577" t="s">
        <v>256</v>
      </c>
      <c r="B3837" s="577" t="s">
        <v>433</v>
      </c>
      <c r="C3837" s="577" t="s">
        <v>434</v>
      </c>
      <c r="D3837" s="643" t="s">
        <v>256</v>
      </c>
      <c r="E3837" s="643">
        <v>1478504.47</v>
      </c>
      <c r="F3837" s="644" t="s">
        <v>256</v>
      </c>
    </row>
    <row r="3838" spans="1:6" ht="14.25" customHeight="1">
      <c r="A3838" s="575" t="s">
        <v>1333</v>
      </c>
      <c r="B3838" s="575" t="s">
        <v>1338</v>
      </c>
      <c r="C3838" s="575" t="s">
        <v>1339</v>
      </c>
      <c r="D3838" s="641">
        <v>100000</v>
      </c>
      <c r="E3838" s="641">
        <v>85446.88</v>
      </c>
      <c r="F3838" s="642">
        <v>85.45</v>
      </c>
    </row>
    <row r="3839" spans="1:6" ht="14.25" customHeight="1">
      <c r="A3839" s="575" t="s">
        <v>256</v>
      </c>
      <c r="B3839" s="679" t="s">
        <v>944</v>
      </c>
      <c r="C3839" s="680"/>
      <c r="D3839" s="641">
        <v>100000</v>
      </c>
      <c r="E3839" s="641">
        <v>85446.88</v>
      </c>
      <c r="F3839" s="642">
        <v>85.45</v>
      </c>
    </row>
    <row r="3840" spans="1:6" ht="14.25" customHeight="1">
      <c r="A3840" s="575" t="s">
        <v>256</v>
      </c>
      <c r="B3840" s="679" t="s">
        <v>1071</v>
      </c>
      <c r="C3840" s="680"/>
      <c r="D3840" s="641">
        <v>100000</v>
      </c>
      <c r="E3840" s="641">
        <v>85446.88</v>
      </c>
      <c r="F3840" s="642">
        <v>85.45</v>
      </c>
    </row>
    <row r="3841" spans="1:6" ht="14.25" customHeight="1">
      <c r="A3841" s="575" t="s">
        <v>256</v>
      </c>
      <c r="B3841" s="575" t="s">
        <v>429</v>
      </c>
      <c r="C3841" s="575" t="s">
        <v>430</v>
      </c>
      <c r="D3841" s="641">
        <v>100000</v>
      </c>
      <c r="E3841" s="641">
        <v>85446.88</v>
      </c>
      <c r="F3841" s="642">
        <v>85.45</v>
      </c>
    </row>
    <row r="3842" spans="1:6" ht="14.25" customHeight="1">
      <c r="A3842" s="577" t="s">
        <v>256</v>
      </c>
      <c r="B3842" s="577" t="s">
        <v>433</v>
      </c>
      <c r="C3842" s="577" t="s">
        <v>434</v>
      </c>
      <c r="D3842" s="643" t="s">
        <v>256</v>
      </c>
      <c r="E3842" s="643">
        <v>85446.88</v>
      </c>
      <c r="F3842" s="644" t="s">
        <v>256</v>
      </c>
    </row>
    <row r="3843" spans="1:6" ht="14.25" customHeight="1">
      <c r="A3843" s="575" t="s">
        <v>1333</v>
      </c>
      <c r="B3843" s="575" t="s">
        <v>1340</v>
      </c>
      <c r="C3843" s="575" t="s">
        <v>1341</v>
      </c>
      <c r="D3843" s="641">
        <v>152000</v>
      </c>
      <c r="E3843" s="641">
        <v>150872.21</v>
      </c>
      <c r="F3843" s="642">
        <v>99.26</v>
      </c>
    </row>
    <row r="3844" spans="1:6" ht="14.25" customHeight="1">
      <c r="A3844" s="575" t="s">
        <v>256</v>
      </c>
      <c r="B3844" s="679" t="s">
        <v>944</v>
      </c>
      <c r="C3844" s="680"/>
      <c r="D3844" s="641">
        <v>152000</v>
      </c>
      <c r="E3844" s="641">
        <v>150872.21</v>
      </c>
      <c r="F3844" s="642">
        <v>99.26</v>
      </c>
    </row>
    <row r="3845" spans="1:6" ht="14.25" customHeight="1">
      <c r="A3845" s="575" t="s">
        <v>256</v>
      </c>
      <c r="B3845" s="679" t="s">
        <v>1071</v>
      </c>
      <c r="C3845" s="680"/>
      <c r="D3845" s="641">
        <v>152000</v>
      </c>
      <c r="E3845" s="641">
        <v>150872.21</v>
      </c>
      <c r="F3845" s="642">
        <v>99.26</v>
      </c>
    </row>
    <row r="3846" spans="1:6" ht="14.25" customHeight="1">
      <c r="A3846" s="575" t="s">
        <v>256</v>
      </c>
      <c r="B3846" s="575" t="s">
        <v>429</v>
      </c>
      <c r="C3846" s="575" t="s">
        <v>430</v>
      </c>
      <c r="D3846" s="641">
        <v>152000</v>
      </c>
      <c r="E3846" s="641">
        <v>150872.21</v>
      </c>
      <c r="F3846" s="642">
        <v>99.26</v>
      </c>
    </row>
    <row r="3847" spans="1:6" ht="14.25" customHeight="1">
      <c r="A3847" s="577" t="s">
        <v>256</v>
      </c>
      <c r="B3847" s="577" t="s">
        <v>433</v>
      </c>
      <c r="C3847" s="577" t="s">
        <v>434</v>
      </c>
      <c r="D3847" s="643" t="s">
        <v>256</v>
      </c>
      <c r="E3847" s="643">
        <v>150872.21</v>
      </c>
      <c r="F3847" s="644" t="s">
        <v>256</v>
      </c>
    </row>
    <row r="3848" spans="1:6" ht="14.25" customHeight="1">
      <c r="A3848" s="575" t="s">
        <v>1342</v>
      </c>
      <c r="B3848" s="575" t="s">
        <v>1343</v>
      </c>
      <c r="C3848" s="575" t="s">
        <v>1344</v>
      </c>
      <c r="D3848" s="641">
        <v>300000</v>
      </c>
      <c r="E3848" s="641">
        <v>264864.38</v>
      </c>
      <c r="F3848" s="642">
        <v>88.29</v>
      </c>
    </row>
    <row r="3849" spans="1:6" ht="14.25" customHeight="1">
      <c r="A3849" s="575" t="s">
        <v>256</v>
      </c>
      <c r="B3849" s="679" t="s">
        <v>944</v>
      </c>
      <c r="C3849" s="680"/>
      <c r="D3849" s="641">
        <v>300000</v>
      </c>
      <c r="E3849" s="641">
        <v>264864.38</v>
      </c>
      <c r="F3849" s="642">
        <v>88.29</v>
      </c>
    </row>
    <row r="3850" spans="1:6" ht="14.25" customHeight="1">
      <c r="A3850" s="575" t="s">
        <v>256</v>
      </c>
      <c r="B3850" s="679" t="s">
        <v>1323</v>
      </c>
      <c r="C3850" s="680"/>
      <c r="D3850" s="641">
        <v>300000</v>
      </c>
      <c r="E3850" s="641">
        <v>264864.38</v>
      </c>
      <c r="F3850" s="642">
        <v>88.29</v>
      </c>
    </row>
    <row r="3851" spans="1:6" ht="14.25" customHeight="1">
      <c r="A3851" s="575" t="s">
        <v>256</v>
      </c>
      <c r="B3851" s="575" t="s">
        <v>429</v>
      </c>
      <c r="C3851" s="575" t="s">
        <v>430</v>
      </c>
      <c r="D3851" s="641">
        <v>300000</v>
      </c>
      <c r="E3851" s="641">
        <v>264864.38</v>
      </c>
      <c r="F3851" s="642">
        <v>88.29</v>
      </c>
    </row>
    <row r="3852" spans="1:6" ht="14.25" customHeight="1">
      <c r="A3852" s="577" t="s">
        <v>256</v>
      </c>
      <c r="B3852" s="577" t="s">
        <v>433</v>
      </c>
      <c r="C3852" s="577" t="s">
        <v>434</v>
      </c>
      <c r="D3852" s="643" t="s">
        <v>256</v>
      </c>
      <c r="E3852" s="643">
        <v>264864.38</v>
      </c>
      <c r="F3852" s="644" t="s">
        <v>256</v>
      </c>
    </row>
    <row r="3853" spans="1:6" ht="14.25" customHeight="1">
      <c r="A3853" s="575" t="s">
        <v>1342</v>
      </c>
      <c r="B3853" s="575" t="s">
        <v>1345</v>
      </c>
      <c r="C3853" s="575" t="s">
        <v>1346</v>
      </c>
      <c r="D3853" s="641">
        <v>129000</v>
      </c>
      <c r="E3853" s="641">
        <v>41736.22</v>
      </c>
      <c r="F3853" s="642">
        <v>32.35</v>
      </c>
    </row>
    <row r="3854" spans="1:6" ht="14.25" customHeight="1">
      <c r="A3854" s="575" t="s">
        <v>256</v>
      </c>
      <c r="B3854" s="679" t="s">
        <v>944</v>
      </c>
      <c r="C3854" s="680"/>
      <c r="D3854" s="641">
        <v>129000</v>
      </c>
      <c r="E3854" s="641">
        <v>41736.22</v>
      </c>
      <c r="F3854" s="642">
        <v>32.35</v>
      </c>
    </row>
    <row r="3855" spans="1:6" ht="14.25" customHeight="1">
      <c r="A3855" s="575" t="s">
        <v>256</v>
      </c>
      <c r="B3855" s="679" t="s">
        <v>1323</v>
      </c>
      <c r="C3855" s="680"/>
      <c r="D3855" s="641">
        <v>49000</v>
      </c>
      <c r="E3855" s="641">
        <v>41736.22</v>
      </c>
      <c r="F3855" s="642">
        <v>85.18</v>
      </c>
    </row>
    <row r="3856" spans="1:6" ht="14.25" customHeight="1">
      <c r="A3856" s="575" t="s">
        <v>256</v>
      </c>
      <c r="B3856" s="575" t="s">
        <v>429</v>
      </c>
      <c r="C3856" s="575" t="s">
        <v>430</v>
      </c>
      <c r="D3856" s="641">
        <v>49000</v>
      </c>
      <c r="E3856" s="641">
        <v>41736.22</v>
      </c>
      <c r="F3856" s="642">
        <v>85.18</v>
      </c>
    </row>
    <row r="3857" spans="1:6" ht="14.25" customHeight="1">
      <c r="A3857" s="577" t="s">
        <v>256</v>
      </c>
      <c r="B3857" s="577" t="s">
        <v>433</v>
      </c>
      <c r="C3857" s="577" t="s">
        <v>434</v>
      </c>
      <c r="D3857" s="643" t="s">
        <v>256</v>
      </c>
      <c r="E3857" s="643">
        <v>41736.22</v>
      </c>
      <c r="F3857" s="644" t="s">
        <v>256</v>
      </c>
    </row>
    <row r="3858" spans="1:6" ht="14.25" customHeight="1">
      <c r="A3858" s="575" t="s">
        <v>256</v>
      </c>
      <c r="B3858" s="679" t="s">
        <v>1071</v>
      </c>
      <c r="C3858" s="680"/>
      <c r="D3858" s="641">
        <v>80000</v>
      </c>
      <c r="E3858" s="641">
        <v>0</v>
      </c>
      <c r="F3858" s="642">
        <v>0</v>
      </c>
    </row>
    <row r="3859" spans="1:6" ht="14.25" customHeight="1">
      <c r="A3859" s="575" t="s">
        <v>256</v>
      </c>
      <c r="B3859" s="575" t="s">
        <v>429</v>
      </c>
      <c r="C3859" s="575" t="s">
        <v>430</v>
      </c>
      <c r="D3859" s="641">
        <v>80000</v>
      </c>
      <c r="E3859" s="641">
        <v>0</v>
      </c>
      <c r="F3859" s="642">
        <v>0</v>
      </c>
    </row>
    <row r="3860" spans="1:6" ht="14.25" customHeight="1">
      <c r="A3860" s="577" t="s">
        <v>256</v>
      </c>
      <c r="B3860" s="577" t="s">
        <v>433</v>
      </c>
      <c r="C3860" s="577" t="s">
        <v>434</v>
      </c>
      <c r="D3860" s="643" t="s">
        <v>256</v>
      </c>
      <c r="E3860" s="643">
        <v>0</v>
      </c>
      <c r="F3860" s="644" t="s">
        <v>256</v>
      </c>
    </row>
    <row r="3861" spans="1:6" ht="14.25" customHeight="1">
      <c r="A3861" s="575" t="s">
        <v>1342</v>
      </c>
      <c r="B3861" s="575" t="s">
        <v>1347</v>
      </c>
      <c r="C3861" s="575" t="s">
        <v>1348</v>
      </c>
      <c r="D3861" s="641">
        <v>300000</v>
      </c>
      <c r="E3861" s="641">
        <v>5655.1</v>
      </c>
      <c r="F3861" s="642">
        <v>1.89</v>
      </c>
    </row>
    <row r="3862" spans="1:6" ht="14.25" customHeight="1">
      <c r="A3862" s="575" t="s">
        <v>256</v>
      </c>
      <c r="B3862" s="679" t="s">
        <v>944</v>
      </c>
      <c r="C3862" s="680"/>
      <c r="D3862" s="641">
        <v>300000</v>
      </c>
      <c r="E3862" s="641">
        <v>5655.1</v>
      </c>
      <c r="F3862" s="642">
        <v>1.89</v>
      </c>
    </row>
    <row r="3863" spans="1:6" ht="14.25" customHeight="1">
      <c r="A3863" s="575" t="s">
        <v>256</v>
      </c>
      <c r="B3863" s="679" t="s">
        <v>1071</v>
      </c>
      <c r="C3863" s="680"/>
      <c r="D3863" s="641">
        <v>300000</v>
      </c>
      <c r="E3863" s="641">
        <v>5655.1</v>
      </c>
      <c r="F3863" s="642">
        <v>1.89</v>
      </c>
    </row>
    <row r="3864" spans="1:6" ht="14.25" customHeight="1">
      <c r="A3864" s="575" t="s">
        <v>256</v>
      </c>
      <c r="B3864" s="575" t="s">
        <v>429</v>
      </c>
      <c r="C3864" s="575" t="s">
        <v>430</v>
      </c>
      <c r="D3864" s="641">
        <v>300000</v>
      </c>
      <c r="E3864" s="641">
        <v>5655.1</v>
      </c>
      <c r="F3864" s="642">
        <v>1.89</v>
      </c>
    </row>
    <row r="3865" spans="1:6" ht="14.25" customHeight="1">
      <c r="A3865" s="577" t="s">
        <v>256</v>
      </c>
      <c r="B3865" s="577" t="s">
        <v>433</v>
      </c>
      <c r="C3865" s="577" t="s">
        <v>434</v>
      </c>
      <c r="D3865" s="643" t="s">
        <v>256</v>
      </c>
      <c r="E3865" s="643">
        <v>5655.1</v>
      </c>
      <c r="F3865" s="644" t="s">
        <v>256</v>
      </c>
    </row>
    <row r="3866" spans="1:6" ht="14.25" customHeight="1">
      <c r="A3866" s="575" t="s">
        <v>1342</v>
      </c>
      <c r="B3866" s="575" t="s">
        <v>1349</v>
      </c>
      <c r="C3866" s="575" t="s">
        <v>1350</v>
      </c>
      <c r="D3866" s="641">
        <v>1100000</v>
      </c>
      <c r="E3866" s="641">
        <v>1098436.22</v>
      </c>
      <c r="F3866" s="642">
        <v>99.86</v>
      </c>
    </row>
    <row r="3867" spans="1:6" ht="14.25" customHeight="1">
      <c r="A3867" s="575" t="s">
        <v>256</v>
      </c>
      <c r="B3867" s="679" t="s">
        <v>944</v>
      </c>
      <c r="C3867" s="680"/>
      <c r="D3867" s="641">
        <v>1100000</v>
      </c>
      <c r="E3867" s="641">
        <v>1098436.22</v>
      </c>
      <c r="F3867" s="642">
        <v>99.86</v>
      </c>
    </row>
    <row r="3868" spans="1:6" ht="14.25" customHeight="1">
      <c r="A3868" s="575" t="s">
        <v>256</v>
      </c>
      <c r="B3868" s="679" t="s">
        <v>1071</v>
      </c>
      <c r="C3868" s="680"/>
      <c r="D3868" s="641">
        <v>1095000</v>
      </c>
      <c r="E3868" s="641">
        <v>1095661.22</v>
      </c>
      <c r="F3868" s="642">
        <v>100.06</v>
      </c>
    </row>
    <row r="3869" spans="1:6" ht="14.25" customHeight="1">
      <c r="A3869" s="575" t="s">
        <v>256</v>
      </c>
      <c r="B3869" s="575" t="s">
        <v>429</v>
      </c>
      <c r="C3869" s="575" t="s">
        <v>430</v>
      </c>
      <c r="D3869" s="641">
        <v>1095000</v>
      </c>
      <c r="E3869" s="641">
        <v>1095661.22</v>
      </c>
      <c r="F3869" s="642">
        <v>100.06</v>
      </c>
    </row>
    <row r="3870" spans="1:6" ht="14.25" customHeight="1">
      <c r="A3870" s="577" t="s">
        <v>256</v>
      </c>
      <c r="B3870" s="577" t="s">
        <v>433</v>
      </c>
      <c r="C3870" s="577" t="s">
        <v>434</v>
      </c>
      <c r="D3870" s="643" t="s">
        <v>256</v>
      </c>
      <c r="E3870" s="643">
        <v>1095661.22</v>
      </c>
      <c r="F3870" s="644" t="s">
        <v>256</v>
      </c>
    </row>
    <row r="3871" spans="1:6" ht="14.25" customHeight="1">
      <c r="A3871" s="575" t="s">
        <v>256</v>
      </c>
      <c r="B3871" s="679" t="s">
        <v>1088</v>
      </c>
      <c r="C3871" s="680"/>
      <c r="D3871" s="641">
        <v>5000</v>
      </c>
      <c r="E3871" s="641">
        <v>2775</v>
      </c>
      <c r="F3871" s="642">
        <v>55.5</v>
      </c>
    </row>
    <row r="3872" spans="1:6" ht="14.25" customHeight="1">
      <c r="A3872" s="575" t="s">
        <v>256</v>
      </c>
      <c r="B3872" s="575" t="s">
        <v>429</v>
      </c>
      <c r="C3872" s="575" t="s">
        <v>430</v>
      </c>
      <c r="D3872" s="641">
        <v>5000</v>
      </c>
      <c r="E3872" s="641">
        <v>2775</v>
      </c>
      <c r="F3872" s="642">
        <v>55.5</v>
      </c>
    </row>
    <row r="3873" spans="1:6" ht="14.25" customHeight="1">
      <c r="A3873" s="577" t="s">
        <v>256</v>
      </c>
      <c r="B3873" s="577" t="s">
        <v>433</v>
      </c>
      <c r="C3873" s="577" t="s">
        <v>434</v>
      </c>
      <c r="D3873" s="643" t="s">
        <v>256</v>
      </c>
      <c r="E3873" s="643">
        <v>2775</v>
      </c>
      <c r="F3873" s="644" t="s">
        <v>256</v>
      </c>
    </row>
    <row r="3874" spans="1:6" ht="14.25" customHeight="1">
      <c r="A3874" s="575" t="s">
        <v>1342</v>
      </c>
      <c r="B3874" s="575" t="s">
        <v>1351</v>
      </c>
      <c r="C3874" s="575" t="s">
        <v>1352</v>
      </c>
      <c r="D3874" s="641">
        <v>525000</v>
      </c>
      <c r="E3874" s="641">
        <v>511371.92</v>
      </c>
      <c r="F3874" s="642">
        <v>97.4</v>
      </c>
    </row>
    <row r="3875" spans="1:6" ht="14.25" customHeight="1">
      <c r="A3875" s="575" t="s">
        <v>256</v>
      </c>
      <c r="B3875" s="679" t="s">
        <v>944</v>
      </c>
      <c r="C3875" s="680"/>
      <c r="D3875" s="641">
        <v>525000</v>
      </c>
      <c r="E3875" s="641">
        <v>511371.92</v>
      </c>
      <c r="F3875" s="642">
        <v>97.4</v>
      </c>
    </row>
    <row r="3876" spans="1:6" ht="14.25" customHeight="1">
      <c r="A3876" s="575" t="s">
        <v>256</v>
      </c>
      <c r="B3876" s="679" t="s">
        <v>1323</v>
      </c>
      <c r="C3876" s="680"/>
      <c r="D3876" s="641">
        <v>525000</v>
      </c>
      <c r="E3876" s="641">
        <v>511371.92</v>
      </c>
      <c r="F3876" s="642">
        <v>97.4</v>
      </c>
    </row>
    <row r="3877" spans="1:6" ht="14.25" customHeight="1">
      <c r="A3877" s="575" t="s">
        <v>256</v>
      </c>
      <c r="B3877" s="575" t="s">
        <v>429</v>
      </c>
      <c r="C3877" s="575" t="s">
        <v>430</v>
      </c>
      <c r="D3877" s="641">
        <v>525000</v>
      </c>
      <c r="E3877" s="641">
        <v>511371.92</v>
      </c>
      <c r="F3877" s="642">
        <v>97.4</v>
      </c>
    </row>
    <row r="3878" spans="1:6" ht="14.25" customHeight="1">
      <c r="A3878" s="577" t="s">
        <v>256</v>
      </c>
      <c r="B3878" s="577" t="s">
        <v>433</v>
      </c>
      <c r="C3878" s="577" t="s">
        <v>434</v>
      </c>
      <c r="D3878" s="643" t="s">
        <v>256</v>
      </c>
      <c r="E3878" s="643">
        <v>511371.92</v>
      </c>
      <c r="F3878" s="644" t="s">
        <v>256</v>
      </c>
    </row>
    <row r="3879" spans="1:6" ht="14.25" customHeight="1">
      <c r="A3879" s="575" t="s">
        <v>1342</v>
      </c>
      <c r="B3879" s="575" t="s">
        <v>1353</v>
      </c>
      <c r="C3879" s="575" t="s">
        <v>1354</v>
      </c>
      <c r="D3879" s="641">
        <v>50000</v>
      </c>
      <c r="E3879" s="641">
        <v>71637.5</v>
      </c>
      <c r="F3879" s="642">
        <v>143.28</v>
      </c>
    </row>
    <row r="3880" spans="1:6" ht="14.25" customHeight="1">
      <c r="A3880" s="575" t="s">
        <v>256</v>
      </c>
      <c r="B3880" s="679" t="s">
        <v>944</v>
      </c>
      <c r="C3880" s="680"/>
      <c r="D3880" s="641">
        <v>50000</v>
      </c>
      <c r="E3880" s="641">
        <v>71637.5</v>
      </c>
      <c r="F3880" s="642">
        <v>143.28</v>
      </c>
    </row>
    <row r="3881" spans="1:6" ht="14.25" customHeight="1">
      <c r="A3881" s="575" t="s">
        <v>256</v>
      </c>
      <c r="B3881" s="679" t="s">
        <v>1071</v>
      </c>
      <c r="C3881" s="680"/>
      <c r="D3881" s="641">
        <v>50000</v>
      </c>
      <c r="E3881" s="641">
        <v>71637.5</v>
      </c>
      <c r="F3881" s="642">
        <v>143.28</v>
      </c>
    </row>
    <row r="3882" spans="1:6" ht="14.25" customHeight="1">
      <c r="A3882" s="575" t="s">
        <v>256</v>
      </c>
      <c r="B3882" s="575" t="s">
        <v>429</v>
      </c>
      <c r="C3882" s="575" t="s">
        <v>430</v>
      </c>
      <c r="D3882" s="641">
        <v>50000</v>
      </c>
      <c r="E3882" s="641">
        <v>71637.5</v>
      </c>
      <c r="F3882" s="642">
        <v>143.28</v>
      </c>
    </row>
    <row r="3883" spans="1:6" ht="14.25" customHeight="1">
      <c r="A3883" s="577" t="s">
        <v>256</v>
      </c>
      <c r="B3883" s="577" t="s">
        <v>433</v>
      </c>
      <c r="C3883" s="577" t="s">
        <v>434</v>
      </c>
      <c r="D3883" s="643" t="s">
        <v>256</v>
      </c>
      <c r="E3883" s="643">
        <v>71637.5</v>
      </c>
      <c r="F3883" s="644" t="s">
        <v>256</v>
      </c>
    </row>
    <row r="3884" spans="1:6" ht="14.25" customHeight="1">
      <c r="A3884" s="575" t="s">
        <v>1355</v>
      </c>
      <c r="B3884" s="575" t="s">
        <v>1356</v>
      </c>
      <c r="C3884" s="575" t="s">
        <v>1357</v>
      </c>
      <c r="D3884" s="641">
        <v>3170000</v>
      </c>
      <c r="E3884" s="641">
        <v>3170000</v>
      </c>
      <c r="F3884" s="642">
        <v>100</v>
      </c>
    </row>
    <row r="3885" spans="1:6" ht="14.25" customHeight="1">
      <c r="A3885" s="575" t="s">
        <v>256</v>
      </c>
      <c r="B3885" s="679" t="s">
        <v>944</v>
      </c>
      <c r="C3885" s="680"/>
      <c r="D3885" s="641">
        <v>3170000</v>
      </c>
      <c r="E3885" s="641">
        <v>3170000</v>
      </c>
      <c r="F3885" s="642">
        <v>100</v>
      </c>
    </row>
    <row r="3886" spans="1:6" ht="14.25" customHeight="1">
      <c r="A3886" s="575" t="s">
        <v>256</v>
      </c>
      <c r="B3886" s="679" t="s">
        <v>1071</v>
      </c>
      <c r="C3886" s="680"/>
      <c r="D3886" s="641">
        <v>2890000</v>
      </c>
      <c r="E3886" s="641">
        <v>2890000</v>
      </c>
      <c r="F3886" s="642">
        <v>100</v>
      </c>
    </row>
    <row r="3887" spans="1:6" ht="14.25" customHeight="1">
      <c r="A3887" s="575" t="s">
        <v>256</v>
      </c>
      <c r="B3887" s="575" t="s">
        <v>429</v>
      </c>
      <c r="C3887" s="575" t="s">
        <v>430</v>
      </c>
      <c r="D3887" s="641">
        <v>2890000</v>
      </c>
      <c r="E3887" s="641">
        <v>2890000</v>
      </c>
      <c r="F3887" s="642">
        <v>100</v>
      </c>
    </row>
    <row r="3888" spans="1:6" ht="14.25" customHeight="1">
      <c r="A3888" s="577" t="s">
        <v>256</v>
      </c>
      <c r="B3888" s="577" t="s">
        <v>437</v>
      </c>
      <c r="C3888" s="577" t="s">
        <v>438</v>
      </c>
      <c r="D3888" s="643" t="s">
        <v>256</v>
      </c>
      <c r="E3888" s="643">
        <v>2890000</v>
      </c>
      <c r="F3888" s="644" t="s">
        <v>256</v>
      </c>
    </row>
    <row r="3889" spans="1:6" ht="14.25" customHeight="1">
      <c r="A3889" s="575" t="s">
        <v>256</v>
      </c>
      <c r="B3889" s="679" t="s">
        <v>1325</v>
      </c>
      <c r="C3889" s="680"/>
      <c r="D3889" s="641">
        <v>280000</v>
      </c>
      <c r="E3889" s="641">
        <v>280000</v>
      </c>
      <c r="F3889" s="642">
        <v>100</v>
      </c>
    </row>
    <row r="3890" spans="1:6" ht="14.25" customHeight="1">
      <c r="A3890" s="575" t="s">
        <v>256</v>
      </c>
      <c r="B3890" s="575" t="s">
        <v>429</v>
      </c>
      <c r="C3890" s="575" t="s">
        <v>430</v>
      </c>
      <c r="D3890" s="641">
        <v>280000</v>
      </c>
      <c r="E3890" s="641">
        <v>280000</v>
      </c>
      <c r="F3890" s="642">
        <v>100</v>
      </c>
    </row>
    <row r="3891" spans="1:6" ht="14.25" customHeight="1">
      <c r="A3891" s="577" t="s">
        <v>256</v>
      </c>
      <c r="B3891" s="577" t="s">
        <v>437</v>
      </c>
      <c r="C3891" s="577" t="s">
        <v>438</v>
      </c>
      <c r="D3891" s="643" t="s">
        <v>256</v>
      </c>
      <c r="E3891" s="643">
        <v>280000</v>
      </c>
      <c r="F3891" s="644" t="s">
        <v>256</v>
      </c>
    </row>
    <row r="3892" spans="1:6" ht="14.25" customHeight="1">
      <c r="A3892" s="575" t="s">
        <v>1211</v>
      </c>
      <c r="B3892" s="575" t="s">
        <v>1358</v>
      </c>
      <c r="C3892" s="575" t="s">
        <v>1359</v>
      </c>
      <c r="D3892" s="641">
        <v>450000</v>
      </c>
      <c r="E3892" s="641">
        <v>301429.02</v>
      </c>
      <c r="F3892" s="642">
        <v>66.98</v>
      </c>
    </row>
    <row r="3893" spans="1:6" ht="14.25" customHeight="1">
      <c r="A3893" s="575" t="s">
        <v>256</v>
      </c>
      <c r="B3893" s="679" t="s">
        <v>944</v>
      </c>
      <c r="C3893" s="680"/>
      <c r="D3893" s="641">
        <v>450000</v>
      </c>
      <c r="E3893" s="641">
        <v>301429.02</v>
      </c>
      <c r="F3893" s="642">
        <v>66.98</v>
      </c>
    </row>
    <row r="3894" spans="1:6" ht="14.25" customHeight="1">
      <c r="A3894" s="575" t="s">
        <v>256</v>
      </c>
      <c r="B3894" s="679" t="s">
        <v>1071</v>
      </c>
      <c r="C3894" s="680"/>
      <c r="D3894" s="641">
        <v>450000</v>
      </c>
      <c r="E3894" s="641">
        <v>301429.02</v>
      </c>
      <c r="F3894" s="642">
        <v>66.98</v>
      </c>
    </row>
    <row r="3895" spans="1:6" ht="14.25" customHeight="1">
      <c r="A3895" s="575" t="s">
        <v>256</v>
      </c>
      <c r="B3895" s="575" t="s">
        <v>429</v>
      </c>
      <c r="C3895" s="575" t="s">
        <v>430</v>
      </c>
      <c r="D3895" s="641">
        <v>450000</v>
      </c>
      <c r="E3895" s="641">
        <v>301429.02</v>
      </c>
      <c r="F3895" s="642">
        <v>66.98</v>
      </c>
    </row>
    <row r="3896" spans="1:6" ht="14.25" customHeight="1">
      <c r="A3896" s="577" t="s">
        <v>256</v>
      </c>
      <c r="B3896" s="577" t="s">
        <v>437</v>
      </c>
      <c r="C3896" s="577" t="s">
        <v>438</v>
      </c>
      <c r="D3896" s="643" t="s">
        <v>256</v>
      </c>
      <c r="E3896" s="643">
        <v>301429.02</v>
      </c>
      <c r="F3896" s="644" t="s">
        <v>256</v>
      </c>
    </row>
    <row r="3897" spans="1:6" ht="14.25" customHeight="1">
      <c r="A3897" s="575" t="s">
        <v>1211</v>
      </c>
      <c r="B3897" s="575" t="s">
        <v>1360</v>
      </c>
      <c r="C3897" s="575" t="s">
        <v>1361</v>
      </c>
      <c r="D3897" s="641">
        <v>292000</v>
      </c>
      <c r="E3897" s="641">
        <v>202500</v>
      </c>
      <c r="F3897" s="642">
        <v>69.35</v>
      </c>
    </row>
    <row r="3898" spans="1:6" ht="14.25" customHeight="1">
      <c r="A3898" s="575" t="s">
        <v>256</v>
      </c>
      <c r="B3898" s="679" t="s">
        <v>944</v>
      </c>
      <c r="C3898" s="680"/>
      <c r="D3898" s="641">
        <v>292000</v>
      </c>
      <c r="E3898" s="641">
        <v>202500</v>
      </c>
      <c r="F3898" s="642">
        <v>69.35</v>
      </c>
    </row>
    <row r="3899" spans="1:6" ht="14.25" customHeight="1">
      <c r="A3899" s="575" t="s">
        <v>256</v>
      </c>
      <c r="B3899" s="679" t="s">
        <v>1071</v>
      </c>
      <c r="C3899" s="680"/>
      <c r="D3899" s="641">
        <v>132000</v>
      </c>
      <c r="E3899" s="641">
        <v>62030</v>
      </c>
      <c r="F3899" s="642">
        <v>46.99</v>
      </c>
    </row>
    <row r="3900" spans="1:6" ht="14.25" customHeight="1">
      <c r="A3900" s="575" t="s">
        <v>256</v>
      </c>
      <c r="B3900" s="575" t="s">
        <v>429</v>
      </c>
      <c r="C3900" s="575" t="s">
        <v>430</v>
      </c>
      <c r="D3900" s="641">
        <v>132000</v>
      </c>
      <c r="E3900" s="641">
        <v>62030</v>
      </c>
      <c r="F3900" s="642">
        <v>46.99</v>
      </c>
    </row>
    <row r="3901" spans="1:6" ht="14.25" customHeight="1">
      <c r="A3901" s="577" t="s">
        <v>256</v>
      </c>
      <c r="B3901" s="577" t="s">
        <v>437</v>
      </c>
      <c r="C3901" s="577" t="s">
        <v>438</v>
      </c>
      <c r="D3901" s="643" t="s">
        <v>256</v>
      </c>
      <c r="E3901" s="643">
        <v>62030</v>
      </c>
      <c r="F3901" s="644" t="s">
        <v>256</v>
      </c>
    </row>
    <row r="3902" spans="1:6" ht="14.25" customHeight="1">
      <c r="A3902" s="575" t="s">
        <v>256</v>
      </c>
      <c r="B3902" s="679" t="s">
        <v>1325</v>
      </c>
      <c r="C3902" s="680"/>
      <c r="D3902" s="641">
        <v>160000</v>
      </c>
      <c r="E3902" s="641">
        <v>140470</v>
      </c>
      <c r="F3902" s="642">
        <v>87.79</v>
      </c>
    </row>
    <row r="3903" spans="1:6" ht="14.25" customHeight="1">
      <c r="A3903" s="575" t="s">
        <v>256</v>
      </c>
      <c r="B3903" s="575" t="s">
        <v>429</v>
      </c>
      <c r="C3903" s="575" t="s">
        <v>430</v>
      </c>
      <c r="D3903" s="641">
        <v>160000</v>
      </c>
      <c r="E3903" s="641">
        <v>140470</v>
      </c>
      <c r="F3903" s="642">
        <v>87.79</v>
      </c>
    </row>
    <row r="3904" spans="1:6" ht="14.25" customHeight="1">
      <c r="A3904" s="577" t="s">
        <v>256</v>
      </c>
      <c r="B3904" s="577" t="s">
        <v>437</v>
      </c>
      <c r="C3904" s="577" t="s">
        <v>438</v>
      </c>
      <c r="D3904" s="643" t="s">
        <v>256</v>
      </c>
      <c r="E3904" s="643">
        <v>140470</v>
      </c>
      <c r="F3904" s="644" t="s">
        <v>256</v>
      </c>
    </row>
    <row r="3905" spans="1:6" ht="14.25" customHeight="1">
      <c r="A3905" s="575" t="s">
        <v>1039</v>
      </c>
      <c r="B3905" s="575" t="s">
        <v>1362</v>
      </c>
      <c r="C3905" s="575" t="s">
        <v>1363</v>
      </c>
      <c r="D3905" s="641">
        <v>5286000</v>
      </c>
      <c r="E3905" s="641">
        <v>4947636.05</v>
      </c>
      <c r="F3905" s="642">
        <v>93.6</v>
      </c>
    </row>
    <row r="3906" spans="1:6" ht="14.25" customHeight="1">
      <c r="A3906" s="575" t="s">
        <v>256</v>
      </c>
      <c r="B3906" s="679" t="s">
        <v>944</v>
      </c>
      <c r="C3906" s="680"/>
      <c r="D3906" s="641">
        <v>5275000</v>
      </c>
      <c r="E3906" s="641">
        <v>4926136.66</v>
      </c>
      <c r="F3906" s="642">
        <v>93.39</v>
      </c>
    </row>
    <row r="3907" spans="1:6" ht="14.25" customHeight="1">
      <c r="A3907" s="575" t="s">
        <v>256</v>
      </c>
      <c r="B3907" s="679" t="s">
        <v>947</v>
      </c>
      <c r="C3907" s="680"/>
      <c r="D3907" s="641">
        <v>1100000</v>
      </c>
      <c r="E3907" s="641">
        <v>1100000</v>
      </c>
      <c r="F3907" s="642">
        <v>100</v>
      </c>
    </row>
    <row r="3908" spans="1:6" ht="14.25" customHeight="1">
      <c r="A3908" s="575" t="s">
        <v>256</v>
      </c>
      <c r="B3908" s="575" t="s">
        <v>429</v>
      </c>
      <c r="C3908" s="575" t="s">
        <v>430</v>
      </c>
      <c r="D3908" s="641">
        <v>1100000</v>
      </c>
      <c r="E3908" s="641">
        <v>1100000</v>
      </c>
      <c r="F3908" s="642">
        <v>100</v>
      </c>
    </row>
    <row r="3909" spans="1:6" ht="14.25" customHeight="1">
      <c r="A3909" s="577" t="s">
        <v>256</v>
      </c>
      <c r="B3909" s="577" t="s">
        <v>437</v>
      </c>
      <c r="C3909" s="577" t="s">
        <v>438</v>
      </c>
      <c r="D3909" s="643" t="s">
        <v>256</v>
      </c>
      <c r="E3909" s="643">
        <v>1100000</v>
      </c>
      <c r="F3909" s="644" t="s">
        <v>256</v>
      </c>
    </row>
    <row r="3910" spans="1:6" ht="14.25" customHeight="1">
      <c r="A3910" s="575" t="s">
        <v>256</v>
      </c>
      <c r="B3910" s="679" t="s">
        <v>1071</v>
      </c>
      <c r="C3910" s="680"/>
      <c r="D3910" s="641">
        <v>4175000</v>
      </c>
      <c r="E3910" s="641">
        <v>3826136.66</v>
      </c>
      <c r="F3910" s="642">
        <v>91.64</v>
      </c>
    </row>
    <row r="3911" spans="1:6" ht="14.25" customHeight="1">
      <c r="A3911" s="575" t="s">
        <v>256</v>
      </c>
      <c r="B3911" s="575" t="s">
        <v>429</v>
      </c>
      <c r="C3911" s="575" t="s">
        <v>430</v>
      </c>
      <c r="D3911" s="641">
        <v>4175000</v>
      </c>
      <c r="E3911" s="641">
        <v>3826136.66</v>
      </c>
      <c r="F3911" s="642">
        <v>91.64</v>
      </c>
    </row>
    <row r="3912" spans="1:6" ht="14.25" customHeight="1">
      <c r="A3912" s="577" t="s">
        <v>256</v>
      </c>
      <c r="B3912" s="577" t="s">
        <v>437</v>
      </c>
      <c r="C3912" s="577" t="s">
        <v>438</v>
      </c>
      <c r="D3912" s="643" t="s">
        <v>256</v>
      </c>
      <c r="E3912" s="643">
        <v>3826136.66</v>
      </c>
      <c r="F3912" s="644" t="s">
        <v>256</v>
      </c>
    </row>
    <row r="3913" spans="1:6" ht="14.25" customHeight="1">
      <c r="A3913" s="575" t="s">
        <v>256</v>
      </c>
      <c r="B3913" s="679" t="s">
        <v>949</v>
      </c>
      <c r="C3913" s="680"/>
      <c r="D3913" s="641">
        <v>11000</v>
      </c>
      <c r="E3913" s="641">
        <v>21499.39</v>
      </c>
      <c r="F3913" s="642">
        <v>195.45</v>
      </c>
    </row>
    <row r="3914" spans="1:6" ht="14.25" customHeight="1">
      <c r="A3914" s="575" t="s">
        <v>256</v>
      </c>
      <c r="B3914" s="679" t="s">
        <v>1090</v>
      </c>
      <c r="C3914" s="680"/>
      <c r="D3914" s="641">
        <v>11000</v>
      </c>
      <c r="E3914" s="641">
        <v>21499.39</v>
      </c>
      <c r="F3914" s="642">
        <v>195.45</v>
      </c>
    </row>
    <row r="3915" spans="1:6" ht="14.25" customHeight="1">
      <c r="A3915" s="575" t="s">
        <v>256</v>
      </c>
      <c r="B3915" s="575" t="s">
        <v>429</v>
      </c>
      <c r="C3915" s="575" t="s">
        <v>430</v>
      </c>
      <c r="D3915" s="641">
        <v>11000</v>
      </c>
      <c r="E3915" s="641">
        <v>21499.39</v>
      </c>
      <c r="F3915" s="642">
        <v>195.45</v>
      </c>
    </row>
    <row r="3916" spans="1:6" ht="14.25" customHeight="1">
      <c r="A3916" s="577" t="s">
        <v>256</v>
      </c>
      <c r="B3916" s="577" t="s">
        <v>437</v>
      </c>
      <c r="C3916" s="577" t="s">
        <v>438</v>
      </c>
      <c r="D3916" s="643" t="s">
        <v>256</v>
      </c>
      <c r="E3916" s="643">
        <v>21499.39</v>
      </c>
      <c r="F3916" s="644" t="s">
        <v>256</v>
      </c>
    </row>
    <row r="3917" spans="1:6" ht="14.25" customHeight="1">
      <c r="A3917" s="575" t="s">
        <v>1039</v>
      </c>
      <c r="B3917" s="575" t="s">
        <v>1364</v>
      </c>
      <c r="C3917" s="575" t="s">
        <v>1365</v>
      </c>
      <c r="D3917" s="641">
        <v>1750000</v>
      </c>
      <c r="E3917" s="641">
        <v>1750000</v>
      </c>
      <c r="F3917" s="642">
        <v>100</v>
      </c>
    </row>
    <row r="3918" spans="1:6" ht="14.25" customHeight="1">
      <c r="A3918" s="575" t="s">
        <v>256</v>
      </c>
      <c r="B3918" s="679" t="s">
        <v>944</v>
      </c>
      <c r="C3918" s="680"/>
      <c r="D3918" s="641">
        <v>1750000</v>
      </c>
      <c r="E3918" s="641">
        <v>1750000</v>
      </c>
      <c r="F3918" s="642">
        <v>100</v>
      </c>
    </row>
    <row r="3919" spans="1:6" ht="14.25" customHeight="1">
      <c r="A3919" s="575" t="s">
        <v>256</v>
      </c>
      <c r="B3919" s="679" t="s">
        <v>1071</v>
      </c>
      <c r="C3919" s="680"/>
      <c r="D3919" s="641">
        <v>1750000</v>
      </c>
      <c r="E3919" s="641">
        <v>1750000</v>
      </c>
      <c r="F3919" s="642">
        <v>100</v>
      </c>
    </row>
    <row r="3920" spans="1:6" ht="14.25" customHeight="1">
      <c r="A3920" s="575" t="s">
        <v>256</v>
      </c>
      <c r="B3920" s="575" t="s">
        <v>429</v>
      </c>
      <c r="C3920" s="575" t="s">
        <v>430</v>
      </c>
      <c r="D3920" s="641">
        <v>1750000</v>
      </c>
      <c r="E3920" s="641">
        <v>1750000</v>
      </c>
      <c r="F3920" s="642">
        <v>100</v>
      </c>
    </row>
    <row r="3921" spans="1:6" ht="14.25" customHeight="1">
      <c r="A3921" s="577" t="s">
        <v>256</v>
      </c>
      <c r="B3921" s="577" t="s">
        <v>437</v>
      </c>
      <c r="C3921" s="577" t="s">
        <v>438</v>
      </c>
      <c r="D3921" s="643" t="s">
        <v>256</v>
      </c>
      <c r="E3921" s="643">
        <v>1750000</v>
      </c>
      <c r="F3921" s="644" t="s">
        <v>256</v>
      </c>
    </row>
    <row r="3922" spans="1:6" ht="14.25" customHeight="1">
      <c r="A3922" s="575" t="s">
        <v>1039</v>
      </c>
      <c r="B3922" s="575" t="s">
        <v>1366</v>
      </c>
      <c r="C3922" s="575" t="s">
        <v>1367</v>
      </c>
      <c r="D3922" s="641">
        <v>150000</v>
      </c>
      <c r="E3922" s="641">
        <v>107722</v>
      </c>
      <c r="F3922" s="642">
        <v>71.81</v>
      </c>
    </row>
    <row r="3923" spans="1:6" ht="14.25" customHeight="1">
      <c r="A3923" s="575" t="s">
        <v>256</v>
      </c>
      <c r="B3923" s="679" t="s">
        <v>942</v>
      </c>
      <c r="C3923" s="680"/>
      <c r="D3923" s="641">
        <v>150000</v>
      </c>
      <c r="E3923" s="641">
        <v>107722</v>
      </c>
      <c r="F3923" s="642">
        <v>71.81</v>
      </c>
    </row>
    <row r="3924" spans="1:6" ht="14.25" customHeight="1">
      <c r="A3924" s="575" t="s">
        <v>256</v>
      </c>
      <c r="B3924" s="679" t="s">
        <v>943</v>
      </c>
      <c r="C3924" s="680"/>
      <c r="D3924" s="641">
        <v>150000</v>
      </c>
      <c r="E3924" s="641">
        <v>107722</v>
      </c>
      <c r="F3924" s="642">
        <v>71.81</v>
      </c>
    </row>
    <row r="3925" spans="1:6" ht="14.25" customHeight="1">
      <c r="A3925" s="575" t="s">
        <v>256</v>
      </c>
      <c r="B3925" s="575" t="s">
        <v>429</v>
      </c>
      <c r="C3925" s="575" t="s">
        <v>430</v>
      </c>
      <c r="D3925" s="641">
        <v>150000</v>
      </c>
      <c r="E3925" s="641">
        <v>107722</v>
      </c>
      <c r="F3925" s="642">
        <v>71.81</v>
      </c>
    </row>
    <row r="3926" spans="1:6" ht="14.25" customHeight="1">
      <c r="A3926" s="577" t="s">
        <v>256</v>
      </c>
      <c r="B3926" s="577" t="s">
        <v>437</v>
      </c>
      <c r="C3926" s="577" t="s">
        <v>438</v>
      </c>
      <c r="D3926" s="643" t="s">
        <v>256</v>
      </c>
      <c r="E3926" s="643">
        <v>107722</v>
      </c>
      <c r="F3926" s="644" t="s">
        <v>256</v>
      </c>
    </row>
    <row r="3927" spans="1:6" ht="14.25" customHeight="1">
      <c r="A3927" s="575" t="s">
        <v>1039</v>
      </c>
      <c r="B3927" s="575" t="s">
        <v>1368</v>
      </c>
      <c r="C3927" s="575" t="s">
        <v>1369</v>
      </c>
      <c r="D3927" s="641">
        <v>500000</v>
      </c>
      <c r="E3927" s="641">
        <v>492262.96</v>
      </c>
      <c r="F3927" s="642">
        <v>98.45</v>
      </c>
    </row>
    <row r="3928" spans="1:6" ht="14.25" customHeight="1">
      <c r="A3928" s="575" t="s">
        <v>256</v>
      </c>
      <c r="B3928" s="679" t="s">
        <v>942</v>
      </c>
      <c r="C3928" s="680"/>
      <c r="D3928" s="641">
        <v>500000</v>
      </c>
      <c r="E3928" s="641">
        <v>492262.96</v>
      </c>
      <c r="F3928" s="642">
        <v>98.45</v>
      </c>
    </row>
    <row r="3929" spans="1:6" ht="14.25" customHeight="1">
      <c r="A3929" s="575" t="s">
        <v>256</v>
      </c>
      <c r="B3929" s="679" t="s">
        <v>943</v>
      </c>
      <c r="C3929" s="680"/>
      <c r="D3929" s="641">
        <v>500000</v>
      </c>
      <c r="E3929" s="641">
        <v>492262.96</v>
      </c>
      <c r="F3929" s="642">
        <v>98.45</v>
      </c>
    </row>
    <row r="3930" spans="1:6" ht="14.25" customHeight="1">
      <c r="A3930" s="575" t="s">
        <v>256</v>
      </c>
      <c r="B3930" s="575" t="s">
        <v>429</v>
      </c>
      <c r="C3930" s="575" t="s">
        <v>430</v>
      </c>
      <c r="D3930" s="641">
        <v>500000</v>
      </c>
      <c r="E3930" s="641">
        <v>492262.96</v>
      </c>
      <c r="F3930" s="642">
        <v>98.45</v>
      </c>
    </row>
    <row r="3931" spans="1:6" ht="14.25" customHeight="1">
      <c r="A3931" s="577" t="s">
        <v>256</v>
      </c>
      <c r="B3931" s="577" t="s">
        <v>437</v>
      </c>
      <c r="C3931" s="577" t="s">
        <v>438</v>
      </c>
      <c r="D3931" s="643" t="s">
        <v>256</v>
      </c>
      <c r="E3931" s="643">
        <v>492262.96</v>
      </c>
      <c r="F3931" s="644" t="s">
        <v>256</v>
      </c>
    </row>
    <row r="3932" spans="1:6" ht="14.25" customHeight="1">
      <c r="A3932" s="575" t="s">
        <v>1039</v>
      </c>
      <c r="B3932" s="575" t="s">
        <v>1370</v>
      </c>
      <c r="C3932" s="575" t="s">
        <v>1371</v>
      </c>
      <c r="D3932" s="641">
        <v>525000</v>
      </c>
      <c r="E3932" s="641">
        <v>481855.15</v>
      </c>
      <c r="F3932" s="642">
        <v>91.78</v>
      </c>
    </row>
    <row r="3933" spans="1:6" ht="14.25" customHeight="1">
      <c r="A3933" s="575" t="s">
        <v>256</v>
      </c>
      <c r="B3933" s="679" t="s">
        <v>942</v>
      </c>
      <c r="C3933" s="680"/>
      <c r="D3933" s="641">
        <v>525000</v>
      </c>
      <c r="E3933" s="641">
        <v>481855.15</v>
      </c>
      <c r="F3933" s="642">
        <v>91.78</v>
      </c>
    </row>
    <row r="3934" spans="1:6" ht="14.25" customHeight="1">
      <c r="A3934" s="575" t="s">
        <v>256</v>
      </c>
      <c r="B3934" s="679" t="s">
        <v>943</v>
      </c>
      <c r="C3934" s="680"/>
      <c r="D3934" s="641">
        <v>525000</v>
      </c>
      <c r="E3934" s="641">
        <v>481855.15</v>
      </c>
      <c r="F3934" s="642">
        <v>91.78</v>
      </c>
    </row>
    <row r="3935" spans="1:6" ht="14.25" customHeight="1">
      <c r="A3935" s="575" t="s">
        <v>256</v>
      </c>
      <c r="B3935" s="575" t="s">
        <v>429</v>
      </c>
      <c r="C3935" s="575" t="s">
        <v>430</v>
      </c>
      <c r="D3935" s="641">
        <v>525000</v>
      </c>
      <c r="E3935" s="641">
        <v>481855.15</v>
      </c>
      <c r="F3935" s="642">
        <v>91.78</v>
      </c>
    </row>
    <row r="3936" spans="1:6" ht="14.25" customHeight="1">
      <c r="A3936" s="577" t="s">
        <v>256</v>
      </c>
      <c r="B3936" s="577" t="s">
        <v>437</v>
      </c>
      <c r="C3936" s="577" t="s">
        <v>438</v>
      </c>
      <c r="D3936" s="643" t="s">
        <v>256</v>
      </c>
      <c r="E3936" s="643">
        <v>481855.15</v>
      </c>
      <c r="F3936" s="644" t="s">
        <v>256</v>
      </c>
    </row>
    <row r="3937" spans="1:6" ht="14.25" customHeight="1">
      <c r="A3937" s="575" t="s">
        <v>1039</v>
      </c>
      <c r="B3937" s="575" t="s">
        <v>1372</v>
      </c>
      <c r="C3937" s="575" t="s">
        <v>1373</v>
      </c>
      <c r="D3937" s="641">
        <v>100000</v>
      </c>
      <c r="E3937" s="641">
        <v>55067.14</v>
      </c>
      <c r="F3937" s="642">
        <v>55.07</v>
      </c>
    </row>
    <row r="3938" spans="1:6" ht="14.25" customHeight="1">
      <c r="A3938" s="575" t="s">
        <v>256</v>
      </c>
      <c r="B3938" s="679" t="s">
        <v>944</v>
      </c>
      <c r="C3938" s="680"/>
      <c r="D3938" s="641">
        <v>100000</v>
      </c>
      <c r="E3938" s="641">
        <v>55067.14</v>
      </c>
      <c r="F3938" s="642">
        <v>55.07</v>
      </c>
    </row>
    <row r="3939" spans="1:6" ht="14.25" customHeight="1">
      <c r="A3939" s="575" t="s">
        <v>256</v>
      </c>
      <c r="B3939" s="679" t="s">
        <v>1071</v>
      </c>
      <c r="C3939" s="680"/>
      <c r="D3939" s="641">
        <v>100000</v>
      </c>
      <c r="E3939" s="641">
        <v>55067.14</v>
      </c>
      <c r="F3939" s="642">
        <v>55.07</v>
      </c>
    </row>
    <row r="3940" spans="1:6" ht="14.25" customHeight="1">
      <c r="A3940" s="575" t="s">
        <v>256</v>
      </c>
      <c r="B3940" s="575" t="s">
        <v>429</v>
      </c>
      <c r="C3940" s="575" t="s">
        <v>430</v>
      </c>
      <c r="D3940" s="641">
        <v>100000</v>
      </c>
      <c r="E3940" s="641">
        <v>55067.14</v>
      </c>
      <c r="F3940" s="642">
        <v>55.07</v>
      </c>
    </row>
    <row r="3941" spans="1:6" ht="14.25" customHeight="1">
      <c r="A3941" s="577" t="s">
        <v>256</v>
      </c>
      <c r="B3941" s="577" t="s">
        <v>437</v>
      </c>
      <c r="C3941" s="577" t="s">
        <v>438</v>
      </c>
      <c r="D3941" s="643" t="s">
        <v>256</v>
      </c>
      <c r="E3941" s="643">
        <v>55067.14</v>
      </c>
      <c r="F3941" s="644" t="s">
        <v>256</v>
      </c>
    </row>
    <row r="3942" spans="1:6" ht="14.25" customHeight="1">
      <c r="A3942" s="575" t="s">
        <v>1039</v>
      </c>
      <c r="B3942" s="575" t="s">
        <v>1374</v>
      </c>
      <c r="C3942" s="575" t="s">
        <v>1375</v>
      </c>
      <c r="D3942" s="641">
        <v>1036500</v>
      </c>
      <c r="E3942" s="641">
        <v>999512.57</v>
      </c>
      <c r="F3942" s="642">
        <v>96.43</v>
      </c>
    </row>
    <row r="3943" spans="1:6" ht="14.25" customHeight="1">
      <c r="A3943" s="575" t="s">
        <v>256</v>
      </c>
      <c r="B3943" s="679" t="s">
        <v>944</v>
      </c>
      <c r="C3943" s="680"/>
      <c r="D3943" s="641">
        <v>1036500</v>
      </c>
      <c r="E3943" s="641">
        <v>999512.57</v>
      </c>
      <c r="F3943" s="642">
        <v>96.43</v>
      </c>
    </row>
    <row r="3944" spans="1:6" ht="14.25" customHeight="1">
      <c r="A3944" s="575" t="s">
        <v>256</v>
      </c>
      <c r="B3944" s="679" t="s">
        <v>1071</v>
      </c>
      <c r="C3944" s="680"/>
      <c r="D3944" s="641">
        <v>1036500</v>
      </c>
      <c r="E3944" s="641">
        <v>999512.57</v>
      </c>
      <c r="F3944" s="642">
        <v>96.43</v>
      </c>
    </row>
    <row r="3945" spans="1:6" ht="14.25" customHeight="1">
      <c r="A3945" s="575" t="s">
        <v>256</v>
      </c>
      <c r="B3945" s="575" t="s">
        <v>415</v>
      </c>
      <c r="C3945" s="575" t="s">
        <v>416</v>
      </c>
      <c r="D3945" s="641">
        <v>293500</v>
      </c>
      <c r="E3945" s="641">
        <v>288663.87</v>
      </c>
      <c r="F3945" s="642">
        <v>98.35</v>
      </c>
    </row>
    <row r="3946" spans="1:6" ht="14.25" customHeight="1">
      <c r="A3946" s="577" t="s">
        <v>256</v>
      </c>
      <c r="B3946" s="577" t="s">
        <v>421</v>
      </c>
      <c r="C3946" s="577" t="s">
        <v>422</v>
      </c>
      <c r="D3946" s="643" t="s">
        <v>256</v>
      </c>
      <c r="E3946" s="643">
        <v>288663.87</v>
      </c>
      <c r="F3946" s="644" t="s">
        <v>256</v>
      </c>
    </row>
    <row r="3947" spans="1:6" ht="14.25" customHeight="1">
      <c r="A3947" s="575" t="s">
        <v>256</v>
      </c>
      <c r="B3947" s="575" t="s">
        <v>429</v>
      </c>
      <c r="C3947" s="575" t="s">
        <v>430</v>
      </c>
      <c r="D3947" s="641">
        <v>743000</v>
      </c>
      <c r="E3947" s="641">
        <v>710848.7</v>
      </c>
      <c r="F3947" s="642">
        <v>95.67</v>
      </c>
    </row>
    <row r="3948" spans="1:6" ht="14.25" customHeight="1">
      <c r="A3948" s="577" t="s">
        <v>256</v>
      </c>
      <c r="B3948" s="577" t="s">
        <v>437</v>
      </c>
      <c r="C3948" s="577" t="s">
        <v>438</v>
      </c>
      <c r="D3948" s="643" t="s">
        <v>256</v>
      </c>
      <c r="E3948" s="643">
        <v>710848.7</v>
      </c>
      <c r="F3948" s="644" t="s">
        <v>256</v>
      </c>
    </row>
    <row r="3949" spans="1:6" ht="14.25" customHeight="1">
      <c r="A3949" s="575" t="s">
        <v>1376</v>
      </c>
      <c r="B3949" s="575" t="s">
        <v>1377</v>
      </c>
      <c r="C3949" s="575" t="s">
        <v>1378</v>
      </c>
      <c r="D3949" s="641">
        <v>300000</v>
      </c>
      <c r="E3949" s="641">
        <v>300000</v>
      </c>
      <c r="F3949" s="642">
        <v>100</v>
      </c>
    </row>
    <row r="3950" spans="1:6" ht="14.25" customHeight="1">
      <c r="A3950" s="575" t="s">
        <v>256</v>
      </c>
      <c r="B3950" s="679" t="s">
        <v>944</v>
      </c>
      <c r="C3950" s="680"/>
      <c r="D3950" s="641">
        <v>300000</v>
      </c>
      <c r="E3950" s="641">
        <v>300000</v>
      </c>
      <c r="F3950" s="642">
        <v>100</v>
      </c>
    </row>
    <row r="3951" spans="1:6" ht="14.25" customHeight="1">
      <c r="A3951" s="575" t="s">
        <v>256</v>
      </c>
      <c r="B3951" s="679" t="s">
        <v>1325</v>
      </c>
      <c r="C3951" s="680"/>
      <c r="D3951" s="641">
        <v>300000</v>
      </c>
      <c r="E3951" s="641">
        <v>300000</v>
      </c>
      <c r="F3951" s="642">
        <v>100</v>
      </c>
    </row>
    <row r="3952" spans="1:6" ht="14.25" customHeight="1">
      <c r="A3952" s="575" t="s">
        <v>256</v>
      </c>
      <c r="B3952" s="575" t="s">
        <v>429</v>
      </c>
      <c r="C3952" s="575" t="s">
        <v>430</v>
      </c>
      <c r="D3952" s="641">
        <v>300000</v>
      </c>
      <c r="E3952" s="641">
        <v>300000</v>
      </c>
      <c r="F3952" s="642">
        <v>100</v>
      </c>
    </row>
    <row r="3953" spans="1:6" ht="14.25" customHeight="1">
      <c r="A3953" s="577" t="s">
        <v>256</v>
      </c>
      <c r="B3953" s="577" t="s">
        <v>437</v>
      </c>
      <c r="C3953" s="577" t="s">
        <v>438</v>
      </c>
      <c r="D3953" s="643" t="s">
        <v>256</v>
      </c>
      <c r="E3953" s="643">
        <v>300000</v>
      </c>
      <c r="F3953" s="644" t="s">
        <v>256</v>
      </c>
    </row>
    <row r="3954" spans="1:6" ht="14.25" customHeight="1">
      <c r="A3954" s="575" t="s">
        <v>1039</v>
      </c>
      <c r="B3954" s="575" t="s">
        <v>1379</v>
      </c>
      <c r="C3954" s="575" t="s">
        <v>1380</v>
      </c>
      <c r="D3954" s="641">
        <v>50000</v>
      </c>
      <c r="E3954" s="641">
        <v>0</v>
      </c>
      <c r="F3954" s="642">
        <v>0</v>
      </c>
    </row>
    <row r="3955" spans="1:6" ht="14.25" customHeight="1">
      <c r="A3955" s="575" t="s">
        <v>256</v>
      </c>
      <c r="B3955" s="679" t="s">
        <v>942</v>
      </c>
      <c r="C3955" s="680"/>
      <c r="D3955" s="641">
        <v>50000</v>
      </c>
      <c r="E3955" s="641">
        <v>0</v>
      </c>
      <c r="F3955" s="642">
        <v>0</v>
      </c>
    </row>
    <row r="3956" spans="1:6" ht="14.25" customHeight="1">
      <c r="A3956" s="575" t="s">
        <v>256</v>
      </c>
      <c r="B3956" s="679" t="s">
        <v>943</v>
      </c>
      <c r="C3956" s="680"/>
      <c r="D3956" s="641">
        <v>50000</v>
      </c>
      <c r="E3956" s="641">
        <v>0</v>
      </c>
      <c r="F3956" s="642">
        <v>0</v>
      </c>
    </row>
    <row r="3957" spans="1:6" ht="14.25" customHeight="1">
      <c r="A3957" s="575" t="s">
        <v>256</v>
      </c>
      <c r="B3957" s="575" t="s">
        <v>429</v>
      </c>
      <c r="C3957" s="575" t="s">
        <v>430</v>
      </c>
      <c r="D3957" s="641">
        <v>50000</v>
      </c>
      <c r="E3957" s="641">
        <v>0</v>
      </c>
      <c r="F3957" s="642">
        <v>0</v>
      </c>
    </row>
    <row r="3958" spans="1:6" ht="14.25" customHeight="1">
      <c r="A3958" s="577" t="s">
        <v>256</v>
      </c>
      <c r="B3958" s="577" t="s">
        <v>437</v>
      </c>
      <c r="C3958" s="577" t="s">
        <v>438</v>
      </c>
      <c r="D3958" s="643" t="s">
        <v>256</v>
      </c>
      <c r="E3958" s="643">
        <v>0</v>
      </c>
      <c r="F3958" s="644" t="s">
        <v>256</v>
      </c>
    </row>
    <row r="3959" spans="1:6" ht="14.25" customHeight="1">
      <c r="A3959" s="575" t="s">
        <v>1039</v>
      </c>
      <c r="B3959" s="575" t="s">
        <v>1381</v>
      </c>
      <c r="C3959" s="575" t="s">
        <v>1382</v>
      </c>
      <c r="D3959" s="641">
        <v>100000</v>
      </c>
      <c r="E3959" s="641">
        <v>103123.8</v>
      </c>
      <c r="F3959" s="642">
        <v>103.12</v>
      </c>
    </row>
    <row r="3960" spans="1:6" ht="14.25" customHeight="1">
      <c r="A3960" s="575" t="s">
        <v>256</v>
      </c>
      <c r="B3960" s="679" t="s">
        <v>942</v>
      </c>
      <c r="C3960" s="680"/>
      <c r="D3960" s="641">
        <v>100000</v>
      </c>
      <c r="E3960" s="641">
        <v>103123.8</v>
      </c>
      <c r="F3960" s="642">
        <v>103.12</v>
      </c>
    </row>
    <row r="3961" spans="1:6" ht="14.25" customHeight="1">
      <c r="A3961" s="575" t="s">
        <v>256</v>
      </c>
      <c r="B3961" s="679" t="s">
        <v>943</v>
      </c>
      <c r="C3961" s="680"/>
      <c r="D3961" s="641">
        <v>100000</v>
      </c>
      <c r="E3961" s="641">
        <v>103123.8</v>
      </c>
      <c r="F3961" s="642">
        <v>103.12</v>
      </c>
    </row>
    <row r="3962" spans="1:6" ht="14.25" customHeight="1">
      <c r="A3962" s="575" t="s">
        <v>256</v>
      </c>
      <c r="B3962" s="575" t="s">
        <v>429</v>
      </c>
      <c r="C3962" s="575" t="s">
        <v>430</v>
      </c>
      <c r="D3962" s="641">
        <v>100000</v>
      </c>
      <c r="E3962" s="641">
        <v>103123.8</v>
      </c>
      <c r="F3962" s="642">
        <v>103.12</v>
      </c>
    </row>
    <row r="3963" spans="1:6" ht="14.25" customHeight="1">
      <c r="A3963" s="577" t="s">
        <v>256</v>
      </c>
      <c r="B3963" s="577" t="s">
        <v>437</v>
      </c>
      <c r="C3963" s="577" t="s">
        <v>438</v>
      </c>
      <c r="D3963" s="643" t="s">
        <v>256</v>
      </c>
      <c r="E3963" s="643">
        <v>103123.8</v>
      </c>
      <c r="F3963" s="644" t="s">
        <v>256</v>
      </c>
    </row>
    <row r="3964" spans="1:6" ht="14.25" customHeight="1">
      <c r="A3964" s="575" t="s">
        <v>1383</v>
      </c>
      <c r="B3964" s="575" t="s">
        <v>1384</v>
      </c>
      <c r="C3964" s="575" t="s">
        <v>1385</v>
      </c>
      <c r="D3964" s="641">
        <v>255000</v>
      </c>
      <c r="E3964" s="641">
        <v>288330.26</v>
      </c>
      <c r="F3964" s="642">
        <v>113.07</v>
      </c>
    </row>
    <row r="3965" spans="1:6" ht="14.25" customHeight="1">
      <c r="A3965" s="575" t="s">
        <v>256</v>
      </c>
      <c r="B3965" s="679" t="s">
        <v>944</v>
      </c>
      <c r="C3965" s="680"/>
      <c r="D3965" s="641">
        <v>255000</v>
      </c>
      <c r="E3965" s="641">
        <v>288330.26</v>
      </c>
      <c r="F3965" s="642">
        <v>113.07</v>
      </c>
    </row>
    <row r="3966" spans="1:6" ht="14.25" customHeight="1">
      <c r="A3966" s="575" t="s">
        <v>256</v>
      </c>
      <c r="B3966" s="679" t="s">
        <v>1071</v>
      </c>
      <c r="C3966" s="680"/>
      <c r="D3966" s="641">
        <v>255000</v>
      </c>
      <c r="E3966" s="641">
        <v>288330.26</v>
      </c>
      <c r="F3966" s="642">
        <v>113.07</v>
      </c>
    </row>
    <row r="3967" spans="1:6" ht="14.25" customHeight="1">
      <c r="A3967" s="575" t="s">
        <v>256</v>
      </c>
      <c r="B3967" s="575" t="s">
        <v>429</v>
      </c>
      <c r="C3967" s="575" t="s">
        <v>430</v>
      </c>
      <c r="D3967" s="641">
        <v>255000</v>
      </c>
      <c r="E3967" s="641">
        <v>288330.26</v>
      </c>
      <c r="F3967" s="642">
        <v>113.07</v>
      </c>
    </row>
    <row r="3968" spans="1:6" ht="14.25" customHeight="1">
      <c r="A3968" s="577" t="s">
        <v>256</v>
      </c>
      <c r="B3968" s="577" t="s">
        <v>433</v>
      </c>
      <c r="C3968" s="577" t="s">
        <v>434</v>
      </c>
      <c r="D3968" s="643" t="s">
        <v>256</v>
      </c>
      <c r="E3968" s="643">
        <v>288330.26</v>
      </c>
      <c r="F3968" s="644" t="s">
        <v>256</v>
      </c>
    </row>
    <row r="3969" spans="1:6" ht="14.25" customHeight="1">
      <c r="A3969" s="575" t="s">
        <v>1383</v>
      </c>
      <c r="B3969" s="575" t="s">
        <v>1386</v>
      </c>
      <c r="C3969" s="575" t="s">
        <v>1387</v>
      </c>
      <c r="D3969" s="641">
        <v>50000</v>
      </c>
      <c r="E3969" s="641">
        <v>0</v>
      </c>
      <c r="F3969" s="642">
        <v>0</v>
      </c>
    </row>
    <row r="3970" spans="1:6" ht="14.25" customHeight="1">
      <c r="A3970" s="575" t="s">
        <v>256</v>
      </c>
      <c r="B3970" s="679" t="s">
        <v>944</v>
      </c>
      <c r="C3970" s="680"/>
      <c r="D3970" s="641">
        <v>50000</v>
      </c>
      <c r="E3970" s="641">
        <v>0</v>
      </c>
      <c r="F3970" s="642">
        <v>0</v>
      </c>
    </row>
    <row r="3971" spans="1:6" ht="14.25" customHeight="1">
      <c r="A3971" s="575" t="s">
        <v>256</v>
      </c>
      <c r="B3971" s="679" t="s">
        <v>948</v>
      </c>
      <c r="C3971" s="680"/>
      <c r="D3971" s="641">
        <v>50000</v>
      </c>
      <c r="E3971" s="641">
        <v>0</v>
      </c>
      <c r="F3971" s="642">
        <v>0</v>
      </c>
    </row>
    <row r="3972" spans="1:6" ht="14.25" customHeight="1">
      <c r="A3972" s="575" t="s">
        <v>256</v>
      </c>
      <c r="B3972" s="575" t="s">
        <v>429</v>
      </c>
      <c r="C3972" s="575" t="s">
        <v>430</v>
      </c>
      <c r="D3972" s="641">
        <v>50000</v>
      </c>
      <c r="E3972" s="641">
        <v>0</v>
      </c>
      <c r="F3972" s="642">
        <v>0</v>
      </c>
    </row>
    <row r="3973" spans="1:6" ht="14.25" customHeight="1">
      <c r="A3973" s="577" t="s">
        <v>256</v>
      </c>
      <c r="B3973" s="577" t="s">
        <v>433</v>
      </c>
      <c r="C3973" s="577" t="s">
        <v>434</v>
      </c>
      <c r="D3973" s="643" t="s">
        <v>256</v>
      </c>
      <c r="E3973" s="643">
        <v>0</v>
      </c>
      <c r="F3973" s="644" t="s">
        <v>256</v>
      </c>
    </row>
    <row r="3974" spans="1:6" ht="14.25" customHeight="1">
      <c r="A3974" s="575" t="s">
        <v>1093</v>
      </c>
      <c r="B3974" s="575" t="s">
        <v>1388</v>
      </c>
      <c r="C3974" s="575" t="s">
        <v>1389</v>
      </c>
      <c r="D3974" s="641">
        <v>1395000</v>
      </c>
      <c r="E3974" s="641">
        <v>1399936.85</v>
      </c>
      <c r="F3974" s="642">
        <v>100.35</v>
      </c>
    </row>
    <row r="3975" spans="1:6" ht="14.25" customHeight="1">
      <c r="A3975" s="575" t="s">
        <v>256</v>
      </c>
      <c r="B3975" s="679" t="s">
        <v>942</v>
      </c>
      <c r="C3975" s="680"/>
      <c r="D3975" s="641">
        <v>1395000</v>
      </c>
      <c r="E3975" s="641">
        <v>1399936.85</v>
      </c>
      <c r="F3975" s="642">
        <v>100.35</v>
      </c>
    </row>
    <row r="3976" spans="1:6" ht="14.25" customHeight="1">
      <c r="A3976" s="575" t="s">
        <v>256</v>
      </c>
      <c r="B3976" s="679" t="s">
        <v>943</v>
      </c>
      <c r="C3976" s="680"/>
      <c r="D3976" s="641">
        <v>1395000</v>
      </c>
      <c r="E3976" s="641">
        <v>1399936.85</v>
      </c>
      <c r="F3976" s="642">
        <v>100.35</v>
      </c>
    </row>
    <row r="3977" spans="1:6" ht="14.25" customHeight="1">
      <c r="A3977" s="575" t="s">
        <v>256</v>
      </c>
      <c r="B3977" s="575" t="s">
        <v>429</v>
      </c>
      <c r="C3977" s="575" t="s">
        <v>430</v>
      </c>
      <c r="D3977" s="641">
        <v>1395000</v>
      </c>
      <c r="E3977" s="641">
        <v>1399936.85</v>
      </c>
      <c r="F3977" s="642">
        <v>100.35</v>
      </c>
    </row>
    <row r="3978" spans="1:6" ht="14.25" customHeight="1">
      <c r="A3978" s="577" t="s">
        <v>256</v>
      </c>
      <c r="B3978" s="577" t="s">
        <v>433</v>
      </c>
      <c r="C3978" s="577" t="s">
        <v>434</v>
      </c>
      <c r="D3978" s="643" t="s">
        <v>256</v>
      </c>
      <c r="E3978" s="643">
        <v>1399936.85</v>
      </c>
      <c r="F3978" s="644" t="s">
        <v>256</v>
      </c>
    </row>
    <row r="3979" spans="1:6" ht="14.25" customHeight="1">
      <c r="A3979" s="577"/>
      <c r="B3979" s="577"/>
      <c r="C3979" s="577"/>
      <c r="D3979" s="643"/>
      <c r="E3979" s="643"/>
      <c r="F3979" s="644"/>
    </row>
    <row r="3980" spans="1:6" ht="14.25" customHeight="1">
      <c r="A3980" s="575" t="s">
        <v>256</v>
      </c>
      <c r="B3980" s="575" t="s">
        <v>1390</v>
      </c>
      <c r="C3980" s="575" t="s">
        <v>1391</v>
      </c>
      <c r="D3980" s="641">
        <v>30293900</v>
      </c>
      <c r="E3980" s="641">
        <v>21383613.85</v>
      </c>
      <c r="F3980" s="642">
        <v>70.59</v>
      </c>
    </row>
    <row r="3981" spans="1:6" ht="14.25" customHeight="1">
      <c r="A3981" s="575" t="s">
        <v>1333</v>
      </c>
      <c r="B3981" s="575" t="s">
        <v>1392</v>
      </c>
      <c r="C3981" s="575" t="s">
        <v>1393</v>
      </c>
      <c r="D3981" s="641">
        <v>2503000</v>
      </c>
      <c r="E3981" s="641">
        <v>2440273.33</v>
      </c>
      <c r="F3981" s="642">
        <v>97.49</v>
      </c>
    </row>
    <row r="3982" spans="1:6" ht="14.25" customHeight="1">
      <c r="A3982" s="575" t="s">
        <v>256</v>
      </c>
      <c r="B3982" s="679" t="s">
        <v>944</v>
      </c>
      <c r="C3982" s="680"/>
      <c r="D3982" s="641">
        <v>2503000</v>
      </c>
      <c r="E3982" s="641">
        <v>2440273.33</v>
      </c>
      <c r="F3982" s="642">
        <v>97.49</v>
      </c>
    </row>
    <row r="3983" spans="1:6" ht="14.25" customHeight="1">
      <c r="A3983" s="575" t="s">
        <v>256</v>
      </c>
      <c r="B3983" s="679" t="s">
        <v>1323</v>
      </c>
      <c r="C3983" s="680"/>
      <c r="D3983" s="641">
        <v>2503000</v>
      </c>
      <c r="E3983" s="641">
        <v>2440273.33</v>
      </c>
      <c r="F3983" s="642">
        <v>97.49</v>
      </c>
    </row>
    <row r="3984" spans="1:6" ht="14.25" customHeight="1">
      <c r="A3984" s="575" t="s">
        <v>256</v>
      </c>
      <c r="B3984" s="575" t="s">
        <v>540</v>
      </c>
      <c r="C3984" s="575" t="s">
        <v>541</v>
      </c>
      <c r="D3984" s="641">
        <v>2503000</v>
      </c>
      <c r="E3984" s="641">
        <v>2440273.33</v>
      </c>
      <c r="F3984" s="642">
        <v>97.49</v>
      </c>
    </row>
    <row r="3985" spans="1:6" ht="14.25" customHeight="1">
      <c r="A3985" s="577" t="s">
        <v>256</v>
      </c>
      <c r="B3985" s="577" t="s">
        <v>545</v>
      </c>
      <c r="C3985" s="577" t="s">
        <v>1819</v>
      </c>
      <c r="D3985" s="643" t="s">
        <v>256</v>
      </c>
      <c r="E3985" s="643">
        <v>2440273.33</v>
      </c>
      <c r="F3985" s="644" t="s">
        <v>256</v>
      </c>
    </row>
    <row r="3986" spans="1:6" ht="14.25" customHeight="1">
      <c r="A3986" s="575" t="s">
        <v>1333</v>
      </c>
      <c r="B3986" s="575" t="s">
        <v>1394</v>
      </c>
      <c r="C3986" s="575" t="s">
        <v>1395</v>
      </c>
      <c r="D3986" s="641">
        <v>265000</v>
      </c>
      <c r="E3986" s="641">
        <v>265000</v>
      </c>
      <c r="F3986" s="642">
        <v>100</v>
      </c>
    </row>
    <row r="3987" spans="1:6" ht="14.25" customHeight="1">
      <c r="A3987" s="575" t="s">
        <v>256</v>
      </c>
      <c r="B3987" s="679" t="s">
        <v>944</v>
      </c>
      <c r="C3987" s="680"/>
      <c r="D3987" s="641">
        <v>265000</v>
      </c>
      <c r="E3987" s="641">
        <v>265000</v>
      </c>
      <c r="F3987" s="642">
        <v>100</v>
      </c>
    </row>
    <row r="3988" spans="1:6" ht="14.25" customHeight="1">
      <c r="A3988" s="575" t="s">
        <v>256</v>
      </c>
      <c r="B3988" s="679" t="s">
        <v>1323</v>
      </c>
      <c r="C3988" s="680"/>
      <c r="D3988" s="641">
        <v>265000</v>
      </c>
      <c r="E3988" s="641">
        <v>265000</v>
      </c>
      <c r="F3988" s="642">
        <v>100</v>
      </c>
    </row>
    <row r="3989" spans="1:6" ht="14.25" customHeight="1">
      <c r="A3989" s="575" t="s">
        <v>256</v>
      </c>
      <c r="B3989" s="575" t="s">
        <v>540</v>
      </c>
      <c r="C3989" s="575" t="s">
        <v>541</v>
      </c>
      <c r="D3989" s="641">
        <v>265000</v>
      </c>
      <c r="E3989" s="641">
        <v>265000</v>
      </c>
      <c r="F3989" s="642">
        <v>100</v>
      </c>
    </row>
    <row r="3990" spans="1:6" ht="14.25" customHeight="1">
      <c r="A3990" s="577" t="s">
        <v>256</v>
      </c>
      <c r="B3990" s="577" t="s">
        <v>545</v>
      </c>
      <c r="C3990" s="577" t="s">
        <v>1819</v>
      </c>
      <c r="D3990" s="643" t="s">
        <v>256</v>
      </c>
      <c r="E3990" s="643">
        <v>265000</v>
      </c>
      <c r="F3990" s="644" t="s">
        <v>256</v>
      </c>
    </row>
    <row r="3991" spans="1:6" ht="14.25" customHeight="1">
      <c r="A3991" s="575" t="s">
        <v>1333</v>
      </c>
      <c r="B3991" s="575" t="s">
        <v>1396</v>
      </c>
      <c r="C3991" s="575" t="s">
        <v>1397</v>
      </c>
      <c r="D3991" s="641">
        <v>100000</v>
      </c>
      <c r="E3991" s="641">
        <v>55562.5</v>
      </c>
      <c r="F3991" s="642">
        <v>55.56</v>
      </c>
    </row>
    <row r="3992" spans="1:6" ht="14.25" customHeight="1">
      <c r="A3992" s="575" t="s">
        <v>256</v>
      </c>
      <c r="B3992" s="679" t="s">
        <v>944</v>
      </c>
      <c r="C3992" s="680"/>
      <c r="D3992" s="641">
        <v>100000</v>
      </c>
      <c r="E3992" s="641">
        <v>55562.5</v>
      </c>
      <c r="F3992" s="642">
        <v>55.56</v>
      </c>
    </row>
    <row r="3993" spans="1:6" ht="14.25" customHeight="1">
      <c r="A3993" s="575" t="s">
        <v>256</v>
      </c>
      <c r="B3993" s="679" t="s">
        <v>948</v>
      </c>
      <c r="C3993" s="680"/>
      <c r="D3993" s="641">
        <v>100000</v>
      </c>
      <c r="E3993" s="641">
        <v>55562.5</v>
      </c>
      <c r="F3993" s="642">
        <v>55.56</v>
      </c>
    </row>
    <row r="3994" spans="1:6" ht="14.25" customHeight="1">
      <c r="A3994" s="575" t="s">
        <v>256</v>
      </c>
      <c r="B3994" s="575" t="s">
        <v>540</v>
      </c>
      <c r="C3994" s="575" t="s">
        <v>541</v>
      </c>
      <c r="D3994" s="641">
        <v>100000</v>
      </c>
      <c r="E3994" s="641">
        <v>55562.5</v>
      </c>
      <c r="F3994" s="642">
        <v>55.56</v>
      </c>
    </row>
    <row r="3995" spans="1:6" ht="14.25" customHeight="1">
      <c r="A3995" s="577" t="s">
        <v>256</v>
      </c>
      <c r="B3995" s="577" t="s">
        <v>545</v>
      </c>
      <c r="C3995" s="577" t="s">
        <v>1819</v>
      </c>
      <c r="D3995" s="643" t="s">
        <v>256</v>
      </c>
      <c r="E3995" s="643">
        <v>55562.5</v>
      </c>
      <c r="F3995" s="644" t="s">
        <v>256</v>
      </c>
    </row>
    <row r="3996" spans="1:6" ht="14.25" customHeight="1">
      <c r="A3996" s="575" t="s">
        <v>1342</v>
      </c>
      <c r="B3996" s="575" t="s">
        <v>1398</v>
      </c>
      <c r="C3996" s="575" t="s">
        <v>1399</v>
      </c>
      <c r="D3996" s="641">
        <v>8004000</v>
      </c>
      <c r="E3996" s="641">
        <v>7628845.73</v>
      </c>
      <c r="F3996" s="642">
        <v>95.31</v>
      </c>
    </row>
    <row r="3997" spans="1:6" ht="14.25" customHeight="1">
      <c r="A3997" s="575" t="s">
        <v>256</v>
      </c>
      <c r="B3997" s="679" t="s">
        <v>944</v>
      </c>
      <c r="C3997" s="680"/>
      <c r="D3997" s="641">
        <v>8004000</v>
      </c>
      <c r="E3997" s="641">
        <v>7628845.73</v>
      </c>
      <c r="F3997" s="642">
        <v>95.31</v>
      </c>
    </row>
    <row r="3998" spans="1:6" ht="14.25" customHeight="1">
      <c r="A3998" s="575" t="s">
        <v>256</v>
      </c>
      <c r="B3998" s="679" t="s">
        <v>1323</v>
      </c>
      <c r="C3998" s="680"/>
      <c r="D3998" s="641">
        <v>8004000</v>
      </c>
      <c r="E3998" s="641">
        <v>7628845.73</v>
      </c>
      <c r="F3998" s="642">
        <v>95.31</v>
      </c>
    </row>
    <row r="3999" spans="1:6" ht="14.25" customHeight="1">
      <c r="A3999" s="575" t="s">
        <v>256</v>
      </c>
      <c r="B3999" s="575" t="s">
        <v>540</v>
      </c>
      <c r="C3999" s="575" t="s">
        <v>541</v>
      </c>
      <c r="D3999" s="641">
        <v>8004000</v>
      </c>
      <c r="E3999" s="641">
        <v>7628845.73</v>
      </c>
      <c r="F3999" s="642">
        <v>95.31</v>
      </c>
    </row>
    <row r="4000" spans="1:6" ht="14.25" customHeight="1">
      <c r="A4000" s="577" t="s">
        <v>256</v>
      </c>
      <c r="B4000" s="577" t="s">
        <v>543</v>
      </c>
      <c r="C4000" s="577" t="s">
        <v>544</v>
      </c>
      <c r="D4000" s="643" t="s">
        <v>256</v>
      </c>
      <c r="E4000" s="643">
        <v>7628845.73</v>
      </c>
      <c r="F4000" s="644" t="s">
        <v>256</v>
      </c>
    </row>
    <row r="4001" spans="1:6" ht="14.25" customHeight="1">
      <c r="A4001" s="575" t="s">
        <v>1342</v>
      </c>
      <c r="B4001" s="575" t="s">
        <v>1400</v>
      </c>
      <c r="C4001" s="575" t="s">
        <v>1401</v>
      </c>
      <c r="D4001" s="641">
        <v>20000</v>
      </c>
      <c r="E4001" s="641">
        <v>0</v>
      </c>
      <c r="F4001" s="642">
        <v>0</v>
      </c>
    </row>
    <row r="4002" spans="1:6" ht="14.25" customHeight="1">
      <c r="A4002" s="575" t="s">
        <v>256</v>
      </c>
      <c r="B4002" s="679" t="s">
        <v>944</v>
      </c>
      <c r="C4002" s="680"/>
      <c r="D4002" s="641">
        <v>20000</v>
      </c>
      <c r="E4002" s="641">
        <v>0</v>
      </c>
      <c r="F4002" s="642">
        <v>0</v>
      </c>
    </row>
    <row r="4003" spans="1:6" ht="14.25" customHeight="1">
      <c r="A4003" s="575" t="s">
        <v>256</v>
      </c>
      <c r="B4003" s="679" t="s">
        <v>945</v>
      </c>
      <c r="C4003" s="680"/>
      <c r="D4003" s="641">
        <v>10000</v>
      </c>
      <c r="E4003" s="641">
        <v>0</v>
      </c>
      <c r="F4003" s="642">
        <v>0</v>
      </c>
    </row>
    <row r="4004" spans="1:6" ht="14.25" customHeight="1">
      <c r="A4004" s="575" t="s">
        <v>256</v>
      </c>
      <c r="B4004" s="575" t="s">
        <v>540</v>
      </c>
      <c r="C4004" s="575" t="s">
        <v>541</v>
      </c>
      <c r="D4004" s="641">
        <v>10000</v>
      </c>
      <c r="E4004" s="641">
        <v>0</v>
      </c>
      <c r="F4004" s="642">
        <v>0</v>
      </c>
    </row>
    <row r="4005" spans="1:6" ht="14.25" customHeight="1">
      <c r="A4005" s="577" t="s">
        <v>256</v>
      </c>
      <c r="B4005" s="577" t="s">
        <v>543</v>
      </c>
      <c r="C4005" s="577" t="s">
        <v>544</v>
      </c>
      <c r="D4005" s="643" t="s">
        <v>256</v>
      </c>
      <c r="E4005" s="643">
        <v>0</v>
      </c>
      <c r="F4005" s="644" t="s">
        <v>256</v>
      </c>
    </row>
    <row r="4006" spans="1:6" ht="14.25" customHeight="1">
      <c r="A4006" s="575" t="s">
        <v>256</v>
      </c>
      <c r="B4006" s="679" t="s">
        <v>1323</v>
      </c>
      <c r="C4006" s="680"/>
      <c r="D4006" s="641">
        <v>10000</v>
      </c>
      <c r="E4006" s="641">
        <v>0</v>
      </c>
      <c r="F4006" s="642">
        <v>0</v>
      </c>
    </row>
    <row r="4007" spans="1:6" ht="14.25" customHeight="1">
      <c r="A4007" s="575" t="s">
        <v>256</v>
      </c>
      <c r="B4007" s="575" t="s">
        <v>540</v>
      </c>
      <c r="C4007" s="575" t="s">
        <v>541</v>
      </c>
      <c r="D4007" s="641">
        <v>10000</v>
      </c>
      <c r="E4007" s="641">
        <v>0</v>
      </c>
      <c r="F4007" s="642">
        <v>0</v>
      </c>
    </row>
    <row r="4008" spans="1:6" ht="14.25" customHeight="1">
      <c r="A4008" s="577" t="s">
        <v>256</v>
      </c>
      <c r="B4008" s="577" t="s">
        <v>543</v>
      </c>
      <c r="C4008" s="577" t="s">
        <v>544</v>
      </c>
      <c r="D4008" s="643" t="s">
        <v>256</v>
      </c>
      <c r="E4008" s="643">
        <v>0</v>
      </c>
      <c r="F4008" s="644" t="s">
        <v>256</v>
      </c>
    </row>
    <row r="4009" spans="1:6" ht="14.25" customHeight="1">
      <c r="A4009" s="575" t="s">
        <v>1342</v>
      </c>
      <c r="B4009" s="575" t="s">
        <v>1402</v>
      </c>
      <c r="C4009" s="575" t="s">
        <v>1403</v>
      </c>
      <c r="D4009" s="641">
        <v>50000</v>
      </c>
      <c r="E4009" s="641">
        <v>1050</v>
      </c>
      <c r="F4009" s="642">
        <v>2.1</v>
      </c>
    </row>
    <row r="4010" spans="1:6" ht="14.25" customHeight="1">
      <c r="A4010" s="575" t="s">
        <v>256</v>
      </c>
      <c r="B4010" s="679" t="s">
        <v>1075</v>
      </c>
      <c r="C4010" s="680"/>
      <c r="D4010" s="641">
        <v>50000</v>
      </c>
      <c r="E4010" s="641">
        <v>1050</v>
      </c>
      <c r="F4010" s="642">
        <v>2.1</v>
      </c>
    </row>
    <row r="4011" spans="1:6" ht="14.25" customHeight="1">
      <c r="A4011" s="575" t="s">
        <v>256</v>
      </c>
      <c r="B4011" s="679" t="s">
        <v>1081</v>
      </c>
      <c r="C4011" s="680"/>
      <c r="D4011" s="641">
        <v>50000</v>
      </c>
      <c r="E4011" s="641">
        <v>1050</v>
      </c>
      <c r="F4011" s="642">
        <v>2.1</v>
      </c>
    </row>
    <row r="4012" spans="1:6" ht="14.25" customHeight="1">
      <c r="A4012" s="575" t="s">
        <v>256</v>
      </c>
      <c r="B4012" s="575" t="s">
        <v>540</v>
      </c>
      <c r="C4012" s="575" t="s">
        <v>541</v>
      </c>
      <c r="D4012" s="641">
        <v>50000</v>
      </c>
      <c r="E4012" s="641">
        <v>1050</v>
      </c>
      <c r="F4012" s="642">
        <v>2.1</v>
      </c>
    </row>
    <row r="4013" spans="1:6" ht="14.25" customHeight="1">
      <c r="A4013" s="577" t="s">
        <v>256</v>
      </c>
      <c r="B4013" s="577" t="s">
        <v>543</v>
      </c>
      <c r="C4013" s="577" t="s">
        <v>544</v>
      </c>
      <c r="D4013" s="643" t="s">
        <v>256</v>
      </c>
      <c r="E4013" s="643">
        <v>1050</v>
      </c>
      <c r="F4013" s="644" t="s">
        <v>256</v>
      </c>
    </row>
    <row r="4014" spans="1:6" ht="14.25" customHeight="1">
      <c r="A4014" s="575" t="s">
        <v>1342</v>
      </c>
      <c r="B4014" s="575" t="s">
        <v>1404</v>
      </c>
      <c r="C4014" s="575" t="s">
        <v>1405</v>
      </c>
      <c r="D4014" s="641">
        <v>50000</v>
      </c>
      <c r="E4014" s="641">
        <v>47500</v>
      </c>
      <c r="F4014" s="642">
        <v>95</v>
      </c>
    </row>
    <row r="4015" spans="1:6" ht="14.25" customHeight="1">
      <c r="A4015" s="575" t="s">
        <v>256</v>
      </c>
      <c r="B4015" s="679" t="s">
        <v>1075</v>
      </c>
      <c r="C4015" s="680"/>
      <c r="D4015" s="641">
        <v>50000</v>
      </c>
      <c r="E4015" s="641">
        <v>47500</v>
      </c>
      <c r="F4015" s="642">
        <v>95</v>
      </c>
    </row>
    <row r="4016" spans="1:6" ht="14.25" customHeight="1">
      <c r="A4016" s="575" t="s">
        <v>256</v>
      </c>
      <c r="B4016" s="679" t="s">
        <v>1081</v>
      </c>
      <c r="C4016" s="680"/>
      <c r="D4016" s="641">
        <v>50000</v>
      </c>
      <c r="E4016" s="641">
        <v>47500</v>
      </c>
      <c r="F4016" s="642">
        <v>95</v>
      </c>
    </row>
    <row r="4017" spans="1:6" ht="14.25" customHeight="1">
      <c r="A4017" s="575" t="s">
        <v>256</v>
      </c>
      <c r="B4017" s="575" t="s">
        <v>540</v>
      </c>
      <c r="C4017" s="575" t="s">
        <v>541</v>
      </c>
      <c r="D4017" s="641">
        <v>50000</v>
      </c>
      <c r="E4017" s="641">
        <v>47500</v>
      </c>
      <c r="F4017" s="642">
        <v>95</v>
      </c>
    </row>
    <row r="4018" spans="1:6" ht="14.25" customHeight="1">
      <c r="A4018" s="577" t="s">
        <v>256</v>
      </c>
      <c r="B4018" s="577" t="s">
        <v>543</v>
      </c>
      <c r="C4018" s="577" t="s">
        <v>544</v>
      </c>
      <c r="D4018" s="643" t="s">
        <v>256</v>
      </c>
      <c r="E4018" s="643">
        <v>47500</v>
      </c>
      <c r="F4018" s="644" t="s">
        <v>256</v>
      </c>
    </row>
    <row r="4019" spans="1:6" ht="14.25" customHeight="1">
      <c r="A4019" s="575" t="s">
        <v>1342</v>
      </c>
      <c r="B4019" s="575" t="s">
        <v>1406</v>
      </c>
      <c r="C4019" s="575" t="s">
        <v>1407</v>
      </c>
      <c r="D4019" s="641">
        <v>60000</v>
      </c>
      <c r="E4019" s="641">
        <v>58125</v>
      </c>
      <c r="F4019" s="642">
        <v>96.88</v>
      </c>
    </row>
    <row r="4020" spans="1:6" ht="14.25" customHeight="1">
      <c r="A4020" s="575" t="s">
        <v>256</v>
      </c>
      <c r="B4020" s="679" t="s">
        <v>1075</v>
      </c>
      <c r="C4020" s="680"/>
      <c r="D4020" s="641">
        <v>60000</v>
      </c>
      <c r="E4020" s="641">
        <v>58125</v>
      </c>
      <c r="F4020" s="642">
        <v>96.88</v>
      </c>
    </row>
    <row r="4021" spans="1:6" ht="14.25" customHeight="1">
      <c r="A4021" s="575" t="s">
        <v>256</v>
      </c>
      <c r="B4021" s="679" t="s">
        <v>1081</v>
      </c>
      <c r="C4021" s="680"/>
      <c r="D4021" s="641">
        <v>60000</v>
      </c>
      <c r="E4021" s="641">
        <v>58125</v>
      </c>
      <c r="F4021" s="642">
        <v>96.88</v>
      </c>
    </row>
    <row r="4022" spans="1:6" ht="14.25" customHeight="1">
      <c r="A4022" s="575" t="s">
        <v>256</v>
      </c>
      <c r="B4022" s="575" t="s">
        <v>540</v>
      </c>
      <c r="C4022" s="575" t="s">
        <v>541</v>
      </c>
      <c r="D4022" s="641">
        <v>60000</v>
      </c>
      <c r="E4022" s="641">
        <v>58125</v>
      </c>
      <c r="F4022" s="642">
        <v>96.88</v>
      </c>
    </row>
    <row r="4023" spans="1:6" ht="14.25" customHeight="1">
      <c r="A4023" s="577" t="s">
        <v>256</v>
      </c>
      <c r="B4023" s="577" t="s">
        <v>543</v>
      </c>
      <c r="C4023" s="577" t="s">
        <v>544</v>
      </c>
      <c r="D4023" s="643" t="s">
        <v>256</v>
      </c>
      <c r="E4023" s="643">
        <v>58125</v>
      </c>
      <c r="F4023" s="644" t="s">
        <v>256</v>
      </c>
    </row>
    <row r="4024" spans="1:6" ht="14.25" customHeight="1">
      <c r="A4024" s="575" t="s">
        <v>1342</v>
      </c>
      <c r="B4024" s="575" t="s">
        <v>1408</v>
      </c>
      <c r="C4024" s="575" t="s">
        <v>1409</v>
      </c>
      <c r="D4024" s="641">
        <v>681479</v>
      </c>
      <c r="E4024" s="641">
        <v>195030.7</v>
      </c>
      <c r="F4024" s="642">
        <v>28.62</v>
      </c>
    </row>
    <row r="4025" spans="1:6" ht="14.25" customHeight="1">
      <c r="A4025" s="575" t="s">
        <v>256</v>
      </c>
      <c r="B4025" s="679" t="s">
        <v>944</v>
      </c>
      <c r="C4025" s="680"/>
      <c r="D4025" s="641">
        <v>681479</v>
      </c>
      <c r="E4025" s="641">
        <v>195030.7</v>
      </c>
      <c r="F4025" s="642">
        <v>28.62</v>
      </c>
    </row>
    <row r="4026" spans="1:6" ht="14.25" customHeight="1">
      <c r="A4026" s="575" t="s">
        <v>256</v>
      </c>
      <c r="B4026" s="679" t="s">
        <v>945</v>
      </c>
      <c r="C4026" s="680"/>
      <c r="D4026" s="641">
        <v>371479</v>
      </c>
      <c r="E4026" s="641">
        <v>0</v>
      </c>
      <c r="F4026" s="642">
        <v>0</v>
      </c>
    </row>
    <row r="4027" spans="1:6" ht="14.25" customHeight="1">
      <c r="A4027" s="575" t="s">
        <v>256</v>
      </c>
      <c r="B4027" s="575" t="s">
        <v>540</v>
      </c>
      <c r="C4027" s="575" t="s">
        <v>541</v>
      </c>
      <c r="D4027" s="641">
        <v>371479</v>
      </c>
      <c r="E4027" s="641">
        <v>0</v>
      </c>
      <c r="F4027" s="642">
        <v>0</v>
      </c>
    </row>
    <row r="4028" spans="1:6" ht="14.25" customHeight="1">
      <c r="A4028" s="577" t="s">
        <v>256</v>
      </c>
      <c r="B4028" s="577" t="s">
        <v>543</v>
      </c>
      <c r="C4028" s="577" t="s">
        <v>544</v>
      </c>
      <c r="D4028" s="643" t="s">
        <v>256</v>
      </c>
      <c r="E4028" s="643">
        <v>0</v>
      </c>
      <c r="F4028" s="644" t="s">
        <v>256</v>
      </c>
    </row>
    <row r="4029" spans="1:6" ht="14.25" customHeight="1">
      <c r="A4029" s="575" t="s">
        <v>256</v>
      </c>
      <c r="B4029" s="679" t="s">
        <v>1323</v>
      </c>
      <c r="C4029" s="680"/>
      <c r="D4029" s="641">
        <v>310000</v>
      </c>
      <c r="E4029" s="641">
        <v>195030.7</v>
      </c>
      <c r="F4029" s="642">
        <v>62.91</v>
      </c>
    </row>
    <row r="4030" spans="1:6" ht="14.25" customHeight="1">
      <c r="A4030" s="575" t="s">
        <v>256</v>
      </c>
      <c r="B4030" s="575" t="s">
        <v>540</v>
      </c>
      <c r="C4030" s="575" t="s">
        <v>541</v>
      </c>
      <c r="D4030" s="641">
        <v>310000</v>
      </c>
      <c r="E4030" s="641">
        <v>195030.7</v>
      </c>
      <c r="F4030" s="642">
        <v>62.91</v>
      </c>
    </row>
    <row r="4031" spans="1:6" ht="14.25" customHeight="1">
      <c r="A4031" s="577" t="s">
        <v>256</v>
      </c>
      <c r="B4031" s="577" t="s">
        <v>543</v>
      </c>
      <c r="C4031" s="577" t="s">
        <v>544</v>
      </c>
      <c r="D4031" s="643" t="s">
        <v>256</v>
      </c>
      <c r="E4031" s="643">
        <v>195030.7</v>
      </c>
      <c r="F4031" s="644" t="s">
        <v>256</v>
      </c>
    </row>
    <row r="4032" spans="1:6" ht="14.25" customHeight="1">
      <c r="A4032" s="575" t="s">
        <v>1342</v>
      </c>
      <c r="B4032" s="575" t="s">
        <v>1410</v>
      </c>
      <c r="C4032" s="575" t="s">
        <v>1411</v>
      </c>
      <c r="D4032" s="641">
        <v>2000000</v>
      </c>
      <c r="E4032" s="641">
        <v>1897724.53</v>
      </c>
      <c r="F4032" s="642">
        <v>94.89</v>
      </c>
    </row>
    <row r="4033" spans="1:6" ht="14.25" customHeight="1">
      <c r="A4033" s="575" t="s">
        <v>256</v>
      </c>
      <c r="B4033" s="679" t="s">
        <v>1075</v>
      </c>
      <c r="C4033" s="680"/>
      <c r="D4033" s="641">
        <v>2000000</v>
      </c>
      <c r="E4033" s="641">
        <v>1897724.53</v>
      </c>
      <c r="F4033" s="642">
        <v>94.89</v>
      </c>
    </row>
    <row r="4034" spans="1:6" ht="14.25" customHeight="1">
      <c r="A4034" s="575" t="s">
        <v>256</v>
      </c>
      <c r="B4034" s="679" t="s">
        <v>1081</v>
      </c>
      <c r="C4034" s="680"/>
      <c r="D4034" s="641">
        <v>2000000</v>
      </c>
      <c r="E4034" s="641">
        <v>1897724.53</v>
      </c>
      <c r="F4034" s="642">
        <v>94.89</v>
      </c>
    </row>
    <row r="4035" spans="1:6" ht="14.25" customHeight="1">
      <c r="A4035" s="575" t="s">
        <v>256</v>
      </c>
      <c r="B4035" s="575" t="s">
        <v>540</v>
      </c>
      <c r="C4035" s="575" t="s">
        <v>541</v>
      </c>
      <c r="D4035" s="641">
        <v>2000000</v>
      </c>
      <c r="E4035" s="641">
        <v>1897724.53</v>
      </c>
      <c r="F4035" s="642">
        <v>94.89</v>
      </c>
    </row>
    <row r="4036" spans="1:6" ht="14.25" customHeight="1">
      <c r="A4036" s="577" t="s">
        <v>256</v>
      </c>
      <c r="B4036" s="577" t="s">
        <v>543</v>
      </c>
      <c r="C4036" s="577" t="s">
        <v>544</v>
      </c>
      <c r="D4036" s="643" t="s">
        <v>256</v>
      </c>
      <c r="E4036" s="643">
        <v>1897724.53</v>
      </c>
      <c r="F4036" s="644" t="s">
        <v>256</v>
      </c>
    </row>
    <row r="4037" spans="1:6" ht="14.25" customHeight="1">
      <c r="A4037" s="575" t="s">
        <v>1412</v>
      </c>
      <c r="B4037" s="575" t="s">
        <v>1413</v>
      </c>
      <c r="C4037" s="575" t="s">
        <v>1414</v>
      </c>
      <c r="D4037" s="641">
        <v>10000</v>
      </c>
      <c r="E4037" s="641">
        <v>8234.38</v>
      </c>
      <c r="F4037" s="642">
        <v>82.34</v>
      </c>
    </row>
    <row r="4038" spans="1:6" ht="14.25" customHeight="1">
      <c r="A4038" s="575" t="s">
        <v>256</v>
      </c>
      <c r="B4038" s="679" t="s">
        <v>1075</v>
      </c>
      <c r="C4038" s="680"/>
      <c r="D4038" s="641">
        <v>10000</v>
      </c>
      <c r="E4038" s="641">
        <v>8234.38</v>
      </c>
      <c r="F4038" s="642">
        <v>82.34</v>
      </c>
    </row>
    <row r="4039" spans="1:6" ht="14.25" customHeight="1">
      <c r="A4039" s="575" t="s">
        <v>256</v>
      </c>
      <c r="B4039" s="679" t="s">
        <v>1081</v>
      </c>
      <c r="C4039" s="680"/>
      <c r="D4039" s="641">
        <v>10000</v>
      </c>
      <c r="E4039" s="641">
        <v>8234.38</v>
      </c>
      <c r="F4039" s="642">
        <v>82.34</v>
      </c>
    </row>
    <row r="4040" spans="1:6" ht="14.25" customHeight="1">
      <c r="A4040" s="575" t="s">
        <v>256</v>
      </c>
      <c r="B4040" s="575" t="s">
        <v>540</v>
      </c>
      <c r="C4040" s="575" t="s">
        <v>541</v>
      </c>
      <c r="D4040" s="641">
        <v>10000</v>
      </c>
      <c r="E4040" s="641">
        <v>8234.38</v>
      </c>
      <c r="F4040" s="642">
        <v>82.34</v>
      </c>
    </row>
    <row r="4041" spans="1:6" ht="14.25" customHeight="1">
      <c r="A4041" s="577" t="s">
        <v>256</v>
      </c>
      <c r="B4041" s="577" t="s">
        <v>543</v>
      </c>
      <c r="C4041" s="577" t="s">
        <v>544</v>
      </c>
      <c r="D4041" s="643" t="s">
        <v>256</v>
      </c>
      <c r="E4041" s="643">
        <v>8234.38</v>
      </c>
      <c r="F4041" s="644" t="s">
        <v>256</v>
      </c>
    </row>
    <row r="4042" spans="1:6" ht="14.25" customHeight="1">
      <c r="A4042" s="575" t="s">
        <v>1342</v>
      </c>
      <c r="B4042" s="575" t="s">
        <v>1415</v>
      </c>
      <c r="C4042" s="575" t="s">
        <v>1416</v>
      </c>
      <c r="D4042" s="641">
        <v>80000</v>
      </c>
      <c r="E4042" s="641">
        <v>74987.5</v>
      </c>
      <c r="F4042" s="642">
        <v>93.73</v>
      </c>
    </row>
    <row r="4043" spans="1:6" ht="14.25" customHeight="1">
      <c r="A4043" s="575" t="s">
        <v>256</v>
      </c>
      <c r="B4043" s="679" t="s">
        <v>1075</v>
      </c>
      <c r="C4043" s="680"/>
      <c r="D4043" s="641">
        <v>80000</v>
      </c>
      <c r="E4043" s="641">
        <v>74987.5</v>
      </c>
      <c r="F4043" s="642">
        <v>93.73</v>
      </c>
    </row>
    <row r="4044" spans="1:6" ht="14.25" customHeight="1">
      <c r="A4044" s="575" t="s">
        <v>256</v>
      </c>
      <c r="B4044" s="679" t="s">
        <v>1081</v>
      </c>
      <c r="C4044" s="680"/>
      <c r="D4044" s="641">
        <v>80000</v>
      </c>
      <c r="E4044" s="641">
        <v>74987.5</v>
      </c>
      <c r="F4044" s="642">
        <v>93.73</v>
      </c>
    </row>
    <row r="4045" spans="1:6" ht="14.25" customHeight="1">
      <c r="A4045" s="575" t="s">
        <v>256</v>
      </c>
      <c r="B4045" s="575" t="s">
        <v>540</v>
      </c>
      <c r="C4045" s="575" t="s">
        <v>541</v>
      </c>
      <c r="D4045" s="641">
        <v>80000</v>
      </c>
      <c r="E4045" s="641">
        <v>74987.5</v>
      </c>
      <c r="F4045" s="642">
        <v>93.73</v>
      </c>
    </row>
    <row r="4046" spans="1:6" ht="14.25" customHeight="1">
      <c r="A4046" s="577" t="s">
        <v>256</v>
      </c>
      <c r="B4046" s="577" t="s">
        <v>543</v>
      </c>
      <c r="C4046" s="577" t="s">
        <v>544</v>
      </c>
      <c r="D4046" s="643" t="s">
        <v>256</v>
      </c>
      <c r="E4046" s="643">
        <v>74987.5</v>
      </c>
      <c r="F4046" s="644" t="s">
        <v>256</v>
      </c>
    </row>
    <row r="4047" spans="1:6" ht="14.25" customHeight="1">
      <c r="A4047" s="575" t="s">
        <v>1342</v>
      </c>
      <c r="B4047" s="575" t="s">
        <v>1417</v>
      </c>
      <c r="C4047" s="575" t="s">
        <v>1418</v>
      </c>
      <c r="D4047" s="641">
        <v>10500</v>
      </c>
      <c r="E4047" s="641">
        <v>0</v>
      </c>
      <c r="F4047" s="642">
        <v>0</v>
      </c>
    </row>
    <row r="4048" spans="1:6" ht="14.25" customHeight="1">
      <c r="A4048" s="575" t="s">
        <v>256</v>
      </c>
      <c r="B4048" s="679" t="s">
        <v>1075</v>
      </c>
      <c r="C4048" s="680"/>
      <c r="D4048" s="641">
        <v>10500</v>
      </c>
      <c r="E4048" s="641">
        <v>0</v>
      </c>
      <c r="F4048" s="642">
        <v>0</v>
      </c>
    </row>
    <row r="4049" spans="1:6" ht="14.25" customHeight="1">
      <c r="A4049" s="575" t="s">
        <v>256</v>
      </c>
      <c r="B4049" s="679" t="s">
        <v>1081</v>
      </c>
      <c r="C4049" s="680"/>
      <c r="D4049" s="641">
        <v>10500</v>
      </c>
      <c r="E4049" s="641">
        <v>0</v>
      </c>
      <c r="F4049" s="642">
        <v>0</v>
      </c>
    </row>
    <row r="4050" spans="1:6" ht="14.25" customHeight="1">
      <c r="A4050" s="575" t="s">
        <v>256</v>
      </c>
      <c r="B4050" s="575" t="s">
        <v>429</v>
      </c>
      <c r="C4050" s="575" t="s">
        <v>430</v>
      </c>
      <c r="D4050" s="641">
        <v>10500</v>
      </c>
      <c r="E4050" s="641">
        <v>0</v>
      </c>
      <c r="F4050" s="642">
        <v>0</v>
      </c>
    </row>
    <row r="4051" spans="1:6" ht="14.25" customHeight="1">
      <c r="A4051" s="577" t="s">
        <v>256</v>
      </c>
      <c r="B4051" s="577" t="s">
        <v>443</v>
      </c>
      <c r="C4051" s="577" t="s">
        <v>444</v>
      </c>
      <c r="D4051" s="643" t="s">
        <v>256</v>
      </c>
      <c r="E4051" s="643">
        <v>0</v>
      </c>
      <c r="F4051" s="644" t="s">
        <v>256</v>
      </c>
    </row>
    <row r="4052" spans="1:6" ht="14.25" customHeight="1">
      <c r="A4052" s="575" t="s">
        <v>1039</v>
      </c>
      <c r="B4052" s="575" t="s">
        <v>1419</v>
      </c>
      <c r="C4052" s="575" t="s">
        <v>1420</v>
      </c>
      <c r="D4052" s="641">
        <v>100000</v>
      </c>
      <c r="E4052" s="641">
        <v>99375</v>
      </c>
      <c r="F4052" s="642">
        <v>99.38</v>
      </c>
    </row>
    <row r="4053" spans="1:6" ht="14.25" customHeight="1">
      <c r="A4053" s="575" t="s">
        <v>256</v>
      </c>
      <c r="B4053" s="679" t="s">
        <v>944</v>
      </c>
      <c r="C4053" s="680"/>
      <c r="D4053" s="641">
        <v>100000</v>
      </c>
      <c r="E4053" s="641">
        <v>99375</v>
      </c>
      <c r="F4053" s="642">
        <v>99.38</v>
      </c>
    </row>
    <row r="4054" spans="1:6" ht="14.25" customHeight="1">
      <c r="A4054" s="575" t="s">
        <v>256</v>
      </c>
      <c r="B4054" s="679" t="s">
        <v>948</v>
      </c>
      <c r="C4054" s="680"/>
      <c r="D4054" s="641">
        <v>100000</v>
      </c>
      <c r="E4054" s="641">
        <v>99375</v>
      </c>
      <c r="F4054" s="642">
        <v>99.38</v>
      </c>
    </row>
    <row r="4055" spans="1:6" ht="14.25" customHeight="1">
      <c r="A4055" s="575" t="s">
        <v>256</v>
      </c>
      <c r="B4055" s="575" t="s">
        <v>546</v>
      </c>
      <c r="C4055" s="575" t="s">
        <v>547</v>
      </c>
      <c r="D4055" s="641">
        <v>100000</v>
      </c>
      <c r="E4055" s="641">
        <v>99375</v>
      </c>
      <c r="F4055" s="642">
        <v>99.38</v>
      </c>
    </row>
    <row r="4056" spans="1:6" ht="14.25" customHeight="1">
      <c r="A4056" s="577" t="s">
        <v>256</v>
      </c>
      <c r="B4056" s="577" t="s">
        <v>553</v>
      </c>
      <c r="C4056" s="577" t="s">
        <v>378</v>
      </c>
      <c r="D4056" s="643" t="s">
        <v>256</v>
      </c>
      <c r="E4056" s="643">
        <v>99375</v>
      </c>
      <c r="F4056" s="644" t="s">
        <v>256</v>
      </c>
    </row>
    <row r="4057" spans="1:6" ht="14.25" customHeight="1">
      <c r="A4057" s="575" t="s">
        <v>1039</v>
      </c>
      <c r="B4057" s="575" t="s">
        <v>1421</v>
      </c>
      <c r="C4057" s="575" t="s">
        <v>1422</v>
      </c>
      <c r="D4057" s="641">
        <v>980000</v>
      </c>
      <c r="E4057" s="641">
        <v>532904.82</v>
      </c>
      <c r="F4057" s="642">
        <v>54.38</v>
      </c>
    </row>
    <row r="4058" spans="1:6" ht="14.25" customHeight="1">
      <c r="A4058" s="575" t="s">
        <v>256</v>
      </c>
      <c r="B4058" s="679" t="s">
        <v>944</v>
      </c>
      <c r="C4058" s="680"/>
      <c r="D4058" s="641">
        <v>980000</v>
      </c>
      <c r="E4058" s="641">
        <v>532904.82</v>
      </c>
      <c r="F4058" s="642">
        <v>54.38</v>
      </c>
    </row>
    <row r="4059" spans="1:6" ht="14.25" customHeight="1">
      <c r="A4059" s="575" t="s">
        <v>256</v>
      </c>
      <c r="B4059" s="679" t="s">
        <v>1323</v>
      </c>
      <c r="C4059" s="680"/>
      <c r="D4059" s="641">
        <v>980000</v>
      </c>
      <c r="E4059" s="641">
        <v>532904.82</v>
      </c>
      <c r="F4059" s="642">
        <v>54.38</v>
      </c>
    </row>
    <row r="4060" spans="1:6" ht="14.25" customHeight="1">
      <c r="A4060" s="575" t="s">
        <v>256</v>
      </c>
      <c r="B4060" s="575" t="s">
        <v>540</v>
      </c>
      <c r="C4060" s="575" t="s">
        <v>541</v>
      </c>
      <c r="D4060" s="641">
        <v>855000</v>
      </c>
      <c r="E4060" s="641">
        <v>521029.82</v>
      </c>
      <c r="F4060" s="642">
        <v>60.94</v>
      </c>
    </row>
    <row r="4061" spans="1:6" ht="14.25" customHeight="1">
      <c r="A4061" s="577" t="s">
        <v>256</v>
      </c>
      <c r="B4061" s="577" t="s">
        <v>545</v>
      </c>
      <c r="C4061" s="577" t="s">
        <v>1819</v>
      </c>
      <c r="D4061" s="643" t="s">
        <v>256</v>
      </c>
      <c r="E4061" s="643">
        <v>521029.82</v>
      </c>
      <c r="F4061" s="644" t="s">
        <v>256</v>
      </c>
    </row>
    <row r="4062" spans="1:6" ht="14.25" customHeight="1">
      <c r="A4062" s="575" t="s">
        <v>256</v>
      </c>
      <c r="B4062" s="575" t="s">
        <v>546</v>
      </c>
      <c r="C4062" s="575" t="s">
        <v>547</v>
      </c>
      <c r="D4062" s="641">
        <v>125000</v>
      </c>
      <c r="E4062" s="641">
        <v>11875</v>
      </c>
      <c r="F4062" s="642">
        <v>9.5</v>
      </c>
    </row>
    <row r="4063" spans="1:6" ht="14.25" customHeight="1">
      <c r="A4063" s="577" t="s">
        <v>256</v>
      </c>
      <c r="B4063" s="577" t="s">
        <v>553</v>
      </c>
      <c r="C4063" s="577" t="s">
        <v>378</v>
      </c>
      <c r="D4063" s="643" t="s">
        <v>256</v>
      </c>
      <c r="E4063" s="643">
        <v>11875</v>
      </c>
      <c r="F4063" s="644" t="s">
        <v>256</v>
      </c>
    </row>
    <row r="4064" spans="1:6" ht="14.25" customHeight="1">
      <c r="A4064" s="575" t="s">
        <v>1033</v>
      </c>
      <c r="B4064" s="575" t="s">
        <v>1423</v>
      </c>
      <c r="C4064" s="575" t="s">
        <v>1424</v>
      </c>
      <c r="D4064" s="641">
        <v>230000</v>
      </c>
      <c r="E4064" s="641">
        <v>217998.59</v>
      </c>
      <c r="F4064" s="642">
        <v>94.78</v>
      </c>
    </row>
    <row r="4065" spans="1:6" ht="14.25" customHeight="1">
      <c r="A4065" s="575" t="s">
        <v>256</v>
      </c>
      <c r="B4065" s="679" t="s">
        <v>1075</v>
      </c>
      <c r="C4065" s="680"/>
      <c r="D4065" s="641">
        <v>230000</v>
      </c>
      <c r="E4065" s="641">
        <v>217998.59</v>
      </c>
      <c r="F4065" s="642">
        <v>94.78</v>
      </c>
    </row>
    <row r="4066" spans="1:6" ht="14.25" customHeight="1">
      <c r="A4066" s="575" t="s">
        <v>256</v>
      </c>
      <c r="B4066" s="679" t="s">
        <v>1081</v>
      </c>
      <c r="C4066" s="680"/>
      <c r="D4066" s="641">
        <v>230000</v>
      </c>
      <c r="E4066" s="641">
        <v>217998.59</v>
      </c>
      <c r="F4066" s="642">
        <v>94.78</v>
      </c>
    </row>
    <row r="4067" spans="1:6" ht="14.25" customHeight="1">
      <c r="A4067" s="575" t="s">
        <v>256</v>
      </c>
      <c r="B4067" s="575" t="s">
        <v>540</v>
      </c>
      <c r="C4067" s="575" t="s">
        <v>541</v>
      </c>
      <c r="D4067" s="641">
        <v>230000</v>
      </c>
      <c r="E4067" s="641">
        <v>217998.59</v>
      </c>
      <c r="F4067" s="642">
        <v>94.78</v>
      </c>
    </row>
    <row r="4068" spans="1:6" ht="14.25" customHeight="1">
      <c r="A4068" s="577" t="s">
        <v>256</v>
      </c>
      <c r="B4068" s="577" t="s">
        <v>545</v>
      </c>
      <c r="C4068" s="577" t="s">
        <v>1819</v>
      </c>
      <c r="D4068" s="643" t="s">
        <v>256</v>
      </c>
      <c r="E4068" s="643">
        <v>217998.59</v>
      </c>
      <c r="F4068" s="644" t="s">
        <v>256</v>
      </c>
    </row>
    <row r="4069" spans="1:6" ht="14.25" customHeight="1">
      <c r="A4069" s="575" t="s">
        <v>1039</v>
      </c>
      <c r="B4069" s="575" t="s">
        <v>1425</v>
      </c>
      <c r="C4069" s="575" t="s">
        <v>1426</v>
      </c>
      <c r="D4069" s="641">
        <v>5998000</v>
      </c>
      <c r="E4069" s="641">
        <v>5903750</v>
      </c>
      <c r="F4069" s="642">
        <v>98.43</v>
      </c>
    </row>
    <row r="4070" spans="1:6" ht="14.25" customHeight="1">
      <c r="A4070" s="575" t="s">
        <v>256</v>
      </c>
      <c r="B4070" s="679" t="s">
        <v>944</v>
      </c>
      <c r="C4070" s="680"/>
      <c r="D4070" s="641">
        <v>5518000</v>
      </c>
      <c r="E4070" s="641">
        <v>5423750</v>
      </c>
      <c r="F4070" s="642">
        <v>98.29</v>
      </c>
    </row>
    <row r="4071" spans="1:6" ht="14.25" customHeight="1">
      <c r="A4071" s="575" t="s">
        <v>256</v>
      </c>
      <c r="B4071" s="679" t="s">
        <v>1323</v>
      </c>
      <c r="C4071" s="680"/>
      <c r="D4071" s="641">
        <v>3918000</v>
      </c>
      <c r="E4071" s="641">
        <v>3823750</v>
      </c>
      <c r="F4071" s="642">
        <v>97.59</v>
      </c>
    </row>
    <row r="4072" spans="1:6" ht="14.25" customHeight="1">
      <c r="A4072" s="575" t="s">
        <v>256</v>
      </c>
      <c r="B4072" s="575" t="s">
        <v>540</v>
      </c>
      <c r="C4072" s="575" t="s">
        <v>541</v>
      </c>
      <c r="D4072" s="641">
        <v>3918000</v>
      </c>
      <c r="E4072" s="641">
        <v>3823750</v>
      </c>
      <c r="F4072" s="642">
        <v>97.59</v>
      </c>
    </row>
    <row r="4073" spans="1:6" ht="14.25" customHeight="1">
      <c r="A4073" s="577" t="s">
        <v>256</v>
      </c>
      <c r="B4073" s="577" t="s">
        <v>545</v>
      </c>
      <c r="C4073" s="577" t="s">
        <v>1819</v>
      </c>
      <c r="D4073" s="643" t="s">
        <v>256</v>
      </c>
      <c r="E4073" s="643">
        <v>3823750</v>
      </c>
      <c r="F4073" s="644" t="s">
        <v>256</v>
      </c>
    </row>
    <row r="4074" spans="1:6" ht="14.25" customHeight="1">
      <c r="A4074" s="575" t="s">
        <v>256</v>
      </c>
      <c r="B4074" s="679" t="s">
        <v>1088</v>
      </c>
      <c r="C4074" s="680"/>
      <c r="D4074" s="641">
        <v>1600000</v>
      </c>
      <c r="E4074" s="641">
        <v>1600000</v>
      </c>
      <c r="F4074" s="642">
        <v>100</v>
      </c>
    </row>
    <row r="4075" spans="1:6" ht="14.25" customHeight="1">
      <c r="A4075" s="575" t="s">
        <v>256</v>
      </c>
      <c r="B4075" s="575" t="s">
        <v>540</v>
      </c>
      <c r="C4075" s="575" t="s">
        <v>541</v>
      </c>
      <c r="D4075" s="641">
        <v>1600000</v>
      </c>
      <c r="E4075" s="641">
        <v>1600000</v>
      </c>
      <c r="F4075" s="642">
        <v>100</v>
      </c>
    </row>
    <row r="4076" spans="1:6" ht="14.25" customHeight="1">
      <c r="A4076" s="577" t="s">
        <v>256</v>
      </c>
      <c r="B4076" s="577" t="s">
        <v>545</v>
      </c>
      <c r="C4076" s="577" t="s">
        <v>1819</v>
      </c>
      <c r="D4076" s="643" t="s">
        <v>256</v>
      </c>
      <c r="E4076" s="643">
        <v>1600000</v>
      </c>
      <c r="F4076" s="644" t="s">
        <v>256</v>
      </c>
    </row>
    <row r="4077" spans="1:6" ht="14.25" customHeight="1">
      <c r="A4077" s="575" t="s">
        <v>256</v>
      </c>
      <c r="B4077" s="679" t="s">
        <v>949</v>
      </c>
      <c r="C4077" s="680"/>
      <c r="D4077" s="641">
        <v>480000</v>
      </c>
      <c r="E4077" s="641">
        <v>480000</v>
      </c>
      <c r="F4077" s="642">
        <v>100</v>
      </c>
    </row>
    <row r="4078" spans="1:6" ht="14.25" customHeight="1">
      <c r="A4078" s="575" t="s">
        <v>256</v>
      </c>
      <c r="B4078" s="679" t="s">
        <v>1089</v>
      </c>
      <c r="C4078" s="680"/>
      <c r="D4078" s="641">
        <v>480000</v>
      </c>
      <c r="E4078" s="641">
        <v>480000</v>
      </c>
      <c r="F4078" s="642">
        <v>100</v>
      </c>
    </row>
    <row r="4079" spans="1:6" ht="14.25" customHeight="1">
      <c r="A4079" s="575" t="s">
        <v>256</v>
      </c>
      <c r="B4079" s="575" t="s">
        <v>540</v>
      </c>
      <c r="C4079" s="575" t="s">
        <v>541</v>
      </c>
      <c r="D4079" s="641">
        <v>480000</v>
      </c>
      <c r="E4079" s="641">
        <v>480000</v>
      </c>
      <c r="F4079" s="642">
        <v>100</v>
      </c>
    </row>
    <row r="4080" spans="1:6" ht="14.25" customHeight="1">
      <c r="A4080" s="577" t="s">
        <v>256</v>
      </c>
      <c r="B4080" s="577" t="s">
        <v>545</v>
      </c>
      <c r="C4080" s="577" t="s">
        <v>1819</v>
      </c>
      <c r="D4080" s="643" t="s">
        <v>256</v>
      </c>
      <c r="E4080" s="643">
        <v>480000</v>
      </c>
      <c r="F4080" s="644" t="s">
        <v>256</v>
      </c>
    </row>
    <row r="4081" spans="1:6" ht="14.25" customHeight="1">
      <c r="A4081" s="575" t="s">
        <v>1039</v>
      </c>
      <c r="B4081" s="575" t="s">
        <v>1427</v>
      </c>
      <c r="C4081" s="575" t="s">
        <v>1428</v>
      </c>
      <c r="D4081" s="641">
        <v>100000</v>
      </c>
      <c r="E4081" s="641">
        <v>83606.25</v>
      </c>
      <c r="F4081" s="642">
        <v>83.61</v>
      </c>
    </row>
    <row r="4082" spans="1:6" ht="14.25" customHeight="1">
      <c r="A4082" s="575" t="s">
        <v>256</v>
      </c>
      <c r="B4082" s="679" t="s">
        <v>944</v>
      </c>
      <c r="C4082" s="680"/>
      <c r="D4082" s="641">
        <v>100000</v>
      </c>
      <c r="E4082" s="641">
        <v>83606.25</v>
      </c>
      <c r="F4082" s="642">
        <v>83.61</v>
      </c>
    </row>
    <row r="4083" spans="1:6" ht="14.25" customHeight="1">
      <c r="A4083" s="575" t="s">
        <v>256</v>
      </c>
      <c r="B4083" s="679" t="s">
        <v>948</v>
      </c>
      <c r="C4083" s="680"/>
      <c r="D4083" s="641">
        <v>100000</v>
      </c>
      <c r="E4083" s="641">
        <v>83606.25</v>
      </c>
      <c r="F4083" s="642">
        <v>83.61</v>
      </c>
    </row>
    <row r="4084" spans="1:6" ht="14.25" customHeight="1">
      <c r="A4084" s="575" t="s">
        <v>256</v>
      </c>
      <c r="B4084" s="575" t="s">
        <v>540</v>
      </c>
      <c r="C4084" s="575" t="s">
        <v>541</v>
      </c>
      <c r="D4084" s="641">
        <v>100000</v>
      </c>
      <c r="E4084" s="641">
        <v>83606.25</v>
      </c>
      <c r="F4084" s="642">
        <v>83.61</v>
      </c>
    </row>
    <row r="4085" spans="1:6" ht="14.25" customHeight="1">
      <c r="A4085" s="577" t="s">
        <v>256</v>
      </c>
      <c r="B4085" s="577" t="s">
        <v>545</v>
      </c>
      <c r="C4085" s="577" t="s">
        <v>1819</v>
      </c>
      <c r="D4085" s="643" t="s">
        <v>256</v>
      </c>
      <c r="E4085" s="643">
        <v>83606.25</v>
      </c>
      <c r="F4085" s="644" t="s">
        <v>256</v>
      </c>
    </row>
    <row r="4086" spans="1:6" ht="14.25" customHeight="1">
      <c r="A4086" s="575" t="s">
        <v>1039</v>
      </c>
      <c r="B4086" s="575" t="s">
        <v>1429</v>
      </c>
      <c r="C4086" s="575" t="s">
        <v>1430</v>
      </c>
      <c r="D4086" s="641">
        <v>22000</v>
      </c>
      <c r="E4086" s="641">
        <v>34250</v>
      </c>
      <c r="F4086" s="642">
        <v>155.68</v>
      </c>
    </row>
    <row r="4087" spans="1:6" ht="14.25" customHeight="1">
      <c r="A4087" s="575" t="s">
        <v>256</v>
      </c>
      <c r="B4087" s="679" t="s">
        <v>1075</v>
      </c>
      <c r="C4087" s="680"/>
      <c r="D4087" s="641">
        <v>22000</v>
      </c>
      <c r="E4087" s="641">
        <v>34250</v>
      </c>
      <c r="F4087" s="642">
        <v>155.68</v>
      </c>
    </row>
    <row r="4088" spans="1:6" ht="14.25" customHeight="1">
      <c r="A4088" s="575" t="s">
        <v>256</v>
      </c>
      <c r="B4088" s="679" t="s">
        <v>1081</v>
      </c>
      <c r="C4088" s="680"/>
      <c r="D4088" s="641">
        <v>22000</v>
      </c>
      <c r="E4088" s="641">
        <v>34250</v>
      </c>
      <c r="F4088" s="642">
        <v>155.68</v>
      </c>
    </row>
    <row r="4089" spans="1:6" ht="14.25" customHeight="1">
      <c r="A4089" s="575" t="s">
        <v>256</v>
      </c>
      <c r="B4089" s="575" t="s">
        <v>540</v>
      </c>
      <c r="C4089" s="575" t="s">
        <v>541</v>
      </c>
      <c r="D4089" s="641">
        <v>22000</v>
      </c>
      <c r="E4089" s="641">
        <v>34250</v>
      </c>
      <c r="F4089" s="642">
        <v>155.68</v>
      </c>
    </row>
    <row r="4090" spans="1:6" ht="14.25" customHeight="1">
      <c r="A4090" s="577" t="s">
        <v>256</v>
      </c>
      <c r="B4090" s="577" t="s">
        <v>545</v>
      </c>
      <c r="C4090" s="577" t="s">
        <v>1819</v>
      </c>
      <c r="D4090" s="643" t="s">
        <v>256</v>
      </c>
      <c r="E4090" s="643">
        <v>34250</v>
      </c>
      <c r="F4090" s="644" t="s">
        <v>256</v>
      </c>
    </row>
    <row r="4091" spans="1:6" ht="14.25" customHeight="1">
      <c r="A4091" s="575" t="s">
        <v>1039</v>
      </c>
      <c r="B4091" s="575" t="s">
        <v>1431</v>
      </c>
      <c r="C4091" s="575" t="s">
        <v>1432</v>
      </c>
      <c r="D4091" s="641">
        <v>15000</v>
      </c>
      <c r="E4091" s="641">
        <v>15000</v>
      </c>
      <c r="F4091" s="642">
        <v>100</v>
      </c>
    </row>
    <row r="4092" spans="1:6" ht="14.25" customHeight="1">
      <c r="A4092" s="575" t="s">
        <v>256</v>
      </c>
      <c r="B4092" s="679" t="s">
        <v>944</v>
      </c>
      <c r="C4092" s="680"/>
      <c r="D4092" s="641">
        <v>15000</v>
      </c>
      <c r="E4092" s="641">
        <v>15000</v>
      </c>
      <c r="F4092" s="642">
        <v>100</v>
      </c>
    </row>
    <row r="4093" spans="1:6" ht="14.25" customHeight="1">
      <c r="A4093" s="575" t="s">
        <v>256</v>
      </c>
      <c r="B4093" s="679" t="s">
        <v>1323</v>
      </c>
      <c r="C4093" s="680"/>
      <c r="D4093" s="641">
        <v>15000</v>
      </c>
      <c r="E4093" s="641">
        <v>15000</v>
      </c>
      <c r="F4093" s="642">
        <v>100</v>
      </c>
    </row>
    <row r="4094" spans="1:6" ht="14.25" customHeight="1">
      <c r="A4094" s="575" t="s">
        <v>256</v>
      </c>
      <c r="B4094" s="575" t="s">
        <v>574</v>
      </c>
      <c r="C4094" s="575" t="s">
        <v>575</v>
      </c>
      <c r="D4094" s="641">
        <v>15000</v>
      </c>
      <c r="E4094" s="641">
        <v>15000</v>
      </c>
      <c r="F4094" s="642">
        <v>100</v>
      </c>
    </row>
    <row r="4095" spans="1:6" ht="14.25" customHeight="1">
      <c r="A4095" s="577" t="s">
        <v>256</v>
      </c>
      <c r="B4095" s="577" t="s">
        <v>576</v>
      </c>
      <c r="C4095" s="577" t="s">
        <v>575</v>
      </c>
      <c r="D4095" s="643" t="s">
        <v>256</v>
      </c>
      <c r="E4095" s="643">
        <v>15000</v>
      </c>
      <c r="F4095" s="644" t="s">
        <v>256</v>
      </c>
    </row>
    <row r="4096" spans="1:6" ht="14.25" customHeight="1">
      <c r="A4096" s="575" t="s">
        <v>1039</v>
      </c>
      <c r="B4096" s="575" t="s">
        <v>1433</v>
      </c>
      <c r="C4096" s="575" t="s">
        <v>1434</v>
      </c>
      <c r="D4096" s="641">
        <v>146000</v>
      </c>
      <c r="E4096" s="641">
        <v>145363.2</v>
      </c>
      <c r="F4096" s="642">
        <v>99.56</v>
      </c>
    </row>
    <row r="4097" spans="1:6" ht="14.25" customHeight="1">
      <c r="A4097" s="575" t="s">
        <v>256</v>
      </c>
      <c r="B4097" s="679" t="s">
        <v>944</v>
      </c>
      <c r="C4097" s="680"/>
      <c r="D4097" s="641">
        <v>146000</v>
      </c>
      <c r="E4097" s="641">
        <v>145363.2</v>
      </c>
      <c r="F4097" s="642">
        <v>99.56</v>
      </c>
    </row>
    <row r="4098" spans="1:6" ht="14.25" customHeight="1">
      <c r="A4098" s="575" t="s">
        <v>256</v>
      </c>
      <c r="B4098" s="679" t="s">
        <v>1323</v>
      </c>
      <c r="C4098" s="680"/>
      <c r="D4098" s="641">
        <v>146000</v>
      </c>
      <c r="E4098" s="641">
        <v>145363.2</v>
      </c>
      <c r="F4098" s="642">
        <v>99.56</v>
      </c>
    </row>
    <row r="4099" spans="1:6" ht="14.25" customHeight="1">
      <c r="A4099" s="575" t="s">
        <v>256</v>
      </c>
      <c r="B4099" s="575" t="s">
        <v>540</v>
      </c>
      <c r="C4099" s="575" t="s">
        <v>541</v>
      </c>
      <c r="D4099" s="641">
        <v>146000</v>
      </c>
      <c r="E4099" s="641">
        <v>145363.2</v>
      </c>
      <c r="F4099" s="642">
        <v>99.56</v>
      </c>
    </row>
    <row r="4100" spans="1:6" ht="14.25" customHeight="1">
      <c r="A4100" s="577" t="s">
        <v>256</v>
      </c>
      <c r="B4100" s="577" t="s">
        <v>545</v>
      </c>
      <c r="C4100" s="577" t="s">
        <v>1819</v>
      </c>
      <c r="D4100" s="643" t="s">
        <v>256</v>
      </c>
      <c r="E4100" s="643">
        <v>145363.2</v>
      </c>
      <c r="F4100" s="644" t="s">
        <v>256</v>
      </c>
    </row>
    <row r="4101" spans="1:6" ht="14.25" customHeight="1">
      <c r="A4101" s="575" t="s">
        <v>1039</v>
      </c>
      <c r="B4101" s="575" t="s">
        <v>1435</v>
      </c>
      <c r="C4101" s="575" t="s">
        <v>1436</v>
      </c>
      <c r="D4101" s="641">
        <v>123000</v>
      </c>
      <c r="E4101" s="641">
        <v>122360.76</v>
      </c>
      <c r="F4101" s="642">
        <v>99.48</v>
      </c>
    </row>
    <row r="4102" spans="1:6" ht="14.25" customHeight="1">
      <c r="A4102" s="575" t="s">
        <v>256</v>
      </c>
      <c r="B4102" s="679" t="s">
        <v>944</v>
      </c>
      <c r="C4102" s="680"/>
      <c r="D4102" s="641">
        <v>123000</v>
      </c>
      <c r="E4102" s="641">
        <v>122360.76</v>
      </c>
      <c r="F4102" s="642">
        <v>99.48</v>
      </c>
    </row>
    <row r="4103" spans="1:6" ht="14.25" customHeight="1">
      <c r="A4103" s="575" t="s">
        <v>256</v>
      </c>
      <c r="B4103" s="679" t="s">
        <v>1323</v>
      </c>
      <c r="C4103" s="680"/>
      <c r="D4103" s="641">
        <v>123000</v>
      </c>
      <c r="E4103" s="641">
        <v>122360.76</v>
      </c>
      <c r="F4103" s="642">
        <v>99.48</v>
      </c>
    </row>
    <row r="4104" spans="1:6" ht="14.25" customHeight="1">
      <c r="A4104" s="575" t="s">
        <v>256</v>
      </c>
      <c r="B4104" s="575" t="s">
        <v>540</v>
      </c>
      <c r="C4104" s="575" t="s">
        <v>541</v>
      </c>
      <c r="D4104" s="641">
        <v>123000</v>
      </c>
      <c r="E4104" s="641">
        <v>122360.76</v>
      </c>
      <c r="F4104" s="642">
        <v>99.48</v>
      </c>
    </row>
    <row r="4105" spans="1:6" ht="14.25" customHeight="1">
      <c r="A4105" s="577" t="s">
        <v>256</v>
      </c>
      <c r="B4105" s="577" t="s">
        <v>545</v>
      </c>
      <c r="C4105" s="577" t="s">
        <v>1819</v>
      </c>
      <c r="D4105" s="643" t="s">
        <v>256</v>
      </c>
      <c r="E4105" s="643">
        <v>122360.76</v>
      </c>
      <c r="F4105" s="644" t="s">
        <v>256</v>
      </c>
    </row>
    <row r="4106" spans="1:6" ht="14.25" customHeight="1">
      <c r="A4106" s="575" t="s">
        <v>1383</v>
      </c>
      <c r="B4106" s="575" t="s">
        <v>1437</v>
      </c>
      <c r="C4106" s="575" t="s">
        <v>1438</v>
      </c>
      <c r="D4106" s="641">
        <v>10000</v>
      </c>
      <c r="E4106" s="641">
        <v>0</v>
      </c>
      <c r="F4106" s="642">
        <v>0</v>
      </c>
    </row>
    <row r="4107" spans="1:6" ht="14.25" customHeight="1">
      <c r="A4107" s="575" t="s">
        <v>256</v>
      </c>
      <c r="B4107" s="679" t="s">
        <v>1075</v>
      </c>
      <c r="C4107" s="680"/>
      <c r="D4107" s="641">
        <v>10000</v>
      </c>
      <c r="E4107" s="641">
        <v>0</v>
      </c>
      <c r="F4107" s="642">
        <v>0</v>
      </c>
    </row>
    <row r="4108" spans="1:6" ht="14.25" customHeight="1">
      <c r="A4108" s="575" t="s">
        <v>256</v>
      </c>
      <c r="B4108" s="679" t="s">
        <v>1081</v>
      </c>
      <c r="C4108" s="680"/>
      <c r="D4108" s="641">
        <v>10000</v>
      </c>
      <c r="E4108" s="641">
        <v>0</v>
      </c>
      <c r="F4108" s="642">
        <v>0</v>
      </c>
    </row>
    <row r="4109" spans="1:6" ht="14.25" customHeight="1">
      <c r="A4109" s="575" t="s">
        <v>256</v>
      </c>
      <c r="B4109" s="575" t="s">
        <v>540</v>
      </c>
      <c r="C4109" s="575" t="s">
        <v>541</v>
      </c>
      <c r="D4109" s="641">
        <v>10000</v>
      </c>
      <c r="E4109" s="641">
        <v>0</v>
      </c>
      <c r="F4109" s="642">
        <v>0</v>
      </c>
    </row>
    <row r="4110" spans="1:6" ht="14.25" customHeight="1">
      <c r="A4110" s="577" t="s">
        <v>256</v>
      </c>
      <c r="B4110" s="577" t="s">
        <v>545</v>
      </c>
      <c r="C4110" s="577" t="s">
        <v>1819</v>
      </c>
      <c r="D4110" s="643" t="s">
        <v>256</v>
      </c>
      <c r="E4110" s="643">
        <v>0</v>
      </c>
      <c r="F4110" s="644" t="s">
        <v>256</v>
      </c>
    </row>
    <row r="4111" spans="1:6" ht="14.25" customHeight="1">
      <c r="A4111" s="575" t="s">
        <v>1383</v>
      </c>
      <c r="B4111" s="575" t="s">
        <v>1439</v>
      </c>
      <c r="C4111" s="575" t="s">
        <v>1440</v>
      </c>
      <c r="D4111" s="641">
        <v>650000</v>
      </c>
      <c r="E4111" s="641">
        <v>650000.01</v>
      </c>
      <c r="F4111" s="642">
        <v>100</v>
      </c>
    </row>
    <row r="4112" spans="1:6" ht="14.25" customHeight="1">
      <c r="A4112" s="575" t="s">
        <v>256</v>
      </c>
      <c r="B4112" s="679" t="s">
        <v>944</v>
      </c>
      <c r="C4112" s="680"/>
      <c r="D4112" s="641">
        <v>650000</v>
      </c>
      <c r="E4112" s="641">
        <v>650000.01</v>
      </c>
      <c r="F4112" s="642">
        <v>100</v>
      </c>
    </row>
    <row r="4113" spans="1:6" ht="14.25" customHeight="1">
      <c r="A4113" s="575" t="s">
        <v>256</v>
      </c>
      <c r="B4113" s="679" t="s">
        <v>1323</v>
      </c>
      <c r="C4113" s="680"/>
      <c r="D4113" s="641">
        <v>570000</v>
      </c>
      <c r="E4113" s="641">
        <v>570000.01</v>
      </c>
      <c r="F4113" s="642">
        <v>100</v>
      </c>
    </row>
    <row r="4114" spans="1:6" ht="14.25" customHeight="1">
      <c r="A4114" s="575" t="s">
        <v>256</v>
      </c>
      <c r="B4114" s="575" t="s">
        <v>540</v>
      </c>
      <c r="C4114" s="575" t="s">
        <v>541</v>
      </c>
      <c r="D4114" s="641">
        <v>570000</v>
      </c>
      <c r="E4114" s="641">
        <v>570000.01</v>
      </c>
      <c r="F4114" s="642">
        <v>100</v>
      </c>
    </row>
    <row r="4115" spans="1:6" ht="14.25" customHeight="1">
      <c r="A4115" s="577" t="s">
        <v>256</v>
      </c>
      <c r="B4115" s="577" t="s">
        <v>545</v>
      </c>
      <c r="C4115" s="577" t="s">
        <v>1819</v>
      </c>
      <c r="D4115" s="643" t="s">
        <v>256</v>
      </c>
      <c r="E4115" s="643">
        <v>570000.01</v>
      </c>
      <c r="F4115" s="644" t="s">
        <v>256</v>
      </c>
    </row>
    <row r="4116" spans="1:6" ht="14.25" customHeight="1">
      <c r="A4116" s="575" t="s">
        <v>256</v>
      </c>
      <c r="B4116" s="679" t="s">
        <v>948</v>
      </c>
      <c r="C4116" s="680"/>
      <c r="D4116" s="641">
        <v>80000</v>
      </c>
      <c r="E4116" s="641">
        <v>80000</v>
      </c>
      <c r="F4116" s="642">
        <v>100</v>
      </c>
    </row>
    <row r="4117" spans="1:6" ht="14.25" customHeight="1">
      <c r="A4117" s="575" t="s">
        <v>256</v>
      </c>
      <c r="B4117" s="575" t="s">
        <v>540</v>
      </c>
      <c r="C4117" s="575" t="s">
        <v>541</v>
      </c>
      <c r="D4117" s="641">
        <v>80000</v>
      </c>
      <c r="E4117" s="641">
        <v>80000</v>
      </c>
      <c r="F4117" s="642">
        <v>100</v>
      </c>
    </row>
    <row r="4118" spans="1:6" ht="14.25" customHeight="1">
      <c r="A4118" s="577" t="s">
        <v>256</v>
      </c>
      <c r="B4118" s="577" t="s">
        <v>545</v>
      </c>
      <c r="C4118" s="577" t="s">
        <v>1819</v>
      </c>
      <c r="D4118" s="643" t="s">
        <v>256</v>
      </c>
      <c r="E4118" s="643">
        <v>80000</v>
      </c>
      <c r="F4118" s="644" t="s">
        <v>256</v>
      </c>
    </row>
    <row r="4119" spans="1:6" ht="14.25" customHeight="1">
      <c r="A4119" s="575" t="s">
        <v>1383</v>
      </c>
      <c r="B4119" s="575" t="s">
        <v>1441</v>
      </c>
      <c r="C4119" s="575" t="s">
        <v>1442</v>
      </c>
      <c r="D4119" s="641">
        <v>10000</v>
      </c>
      <c r="E4119" s="641">
        <v>0</v>
      </c>
      <c r="F4119" s="642">
        <v>0</v>
      </c>
    </row>
    <row r="4120" spans="1:6" ht="14.25" customHeight="1">
      <c r="A4120" s="575" t="s">
        <v>256</v>
      </c>
      <c r="B4120" s="679" t="s">
        <v>1075</v>
      </c>
      <c r="C4120" s="680"/>
      <c r="D4120" s="641">
        <v>10000</v>
      </c>
      <c r="E4120" s="641">
        <v>0</v>
      </c>
      <c r="F4120" s="642">
        <v>0</v>
      </c>
    </row>
    <row r="4121" spans="1:6" ht="14.25" customHeight="1">
      <c r="A4121" s="575" t="s">
        <v>256</v>
      </c>
      <c r="B4121" s="679" t="s">
        <v>1081</v>
      </c>
      <c r="C4121" s="680"/>
      <c r="D4121" s="641">
        <v>10000</v>
      </c>
      <c r="E4121" s="641">
        <v>0</v>
      </c>
      <c r="F4121" s="642">
        <v>0</v>
      </c>
    </row>
    <row r="4122" spans="1:6" ht="14.25" customHeight="1">
      <c r="A4122" s="575" t="s">
        <v>256</v>
      </c>
      <c r="B4122" s="575" t="s">
        <v>540</v>
      </c>
      <c r="C4122" s="575" t="s">
        <v>541</v>
      </c>
      <c r="D4122" s="641">
        <v>10000</v>
      </c>
      <c r="E4122" s="641">
        <v>0</v>
      </c>
      <c r="F4122" s="642">
        <v>0</v>
      </c>
    </row>
    <row r="4123" spans="1:6" ht="14.25" customHeight="1">
      <c r="A4123" s="577" t="s">
        <v>256</v>
      </c>
      <c r="B4123" s="577" t="s">
        <v>545</v>
      </c>
      <c r="C4123" s="577" t="s">
        <v>1819</v>
      </c>
      <c r="D4123" s="643" t="s">
        <v>256</v>
      </c>
      <c r="E4123" s="643">
        <v>0</v>
      </c>
      <c r="F4123" s="644" t="s">
        <v>256</v>
      </c>
    </row>
    <row r="4124" spans="1:6" ht="14.25" customHeight="1">
      <c r="A4124" s="575" t="s">
        <v>1355</v>
      </c>
      <c r="B4124" s="575" t="s">
        <v>1443</v>
      </c>
      <c r="C4124" s="575" t="s">
        <v>1444</v>
      </c>
      <c r="D4124" s="641">
        <v>6359921</v>
      </c>
      <c r="E4124" s="641">
        <v>3750</v>
      </c>
      <c r="F4124" s="642">
        <v>0.06</v>
      </c>
    </row>
    <row r="4125" spans="1:6" ht="14.25" customHeight="1">
      <c r="A4125" s="575" t="s">
        <v>256</v>
      </c>
      <c r="B4125" s="679" t="s">
        <v>944</v>
      </c>
      <c r="C4125" s="680"/>
      <c r="D4125" s="641">
        <v>2300447</v>
      </c>
      <c r="E4125" s="641">
        <v>3750</v>
      </c>
      <c r="F4125" s="642">
        <v>0.16</v>
      </c>
    </row>
    <row r="4126" spans="1:6" ht="14.25" customHeight="1">
      <c r="A4126" s="575" t="s">
        <v>256</v>
      </c>
      <c r="B4126" s="679" t="s">
        <v>1324</v>
      </c>
      <c r="C4126" s="680"/>
      <c r="D4126" s="641">
        <v>2300447</v>
      </c>
      <c r="E4126" s="641">
        <v>3750</v>
      </c>
      <c r="F4126" s="642">
        <v>0.16</v>
      </c>
    </row>
    <row r="4127" spans="1:6" ht="14.25" customHeight="1">
      <c r="A4127" s="575" t="s">
        <v>256</v>
      </c>
      <c r="B4127" s="575" t="s">
        <v>429</v>
      </c>
      <c r="C4127" s="575" t="s">
        <v>430</v>
      </c>
      <c r="D4127" s="641">
        <v>72000</v>
      </c>
      <c r="E4127" s="641">
        <v>0</v>
      </c>
      <c r="F4127" s="642">
        <v>0</v>
      </c>
    </row>
    <row r="4128" spans="1:6" ht="14.25" customHeight="1">
      <c r="A4128" s="577" t="s">
        <v>256</v>
      </c>
      <c r="B4128" s="577" t="s">
        <v>443</v>
      </c>
      <c r="C4128" s="577" t="s">
        <v>444</v>
      </c>
      <c r="D4128" s="643" t="s">
        <v>256</v>
      </c>
      <c r="E4128" s="643">
        <v>0</v>
      </c>
      <c r="F4128" s="644" t="s">
        <v>256</v>
      </c>
    </row>
    <row r="4129" spans="1:6" ht="14.25" customHeight="1">
      <c r="A4129" s="577" t="s">
        <v>256</v>
      </c>
      <c r="B4129" s="577" t="s">
        <v>447</v>
      </c>
      <c r="C4129" s="577" t="s">
        <v>448</v>
      </c>
      <c r="D4129" s="643" t="s">
        <v>256</v>
      </c>
      <c r="E4129" s="643">
        <v>0</v>
      </c>
      <c r="F4129" s="644" t="s">
        <v>256</v>
      </c>
    </row>
    <row r="4130" spans="1:6" ht="14.25" customHeight="1">
      <c r="A4130" s="575" t="s">
        <v>256</v>
      </c>
      <c r="B4130" s="575" t="s">
        <v>540</v>
      </c>
      <c r="C4130" s="575" t="s">
        <v>541</v>
      </c>
      <c r="D4130" s="641">
        <v>2228447</v>
      </c>
      <c r="E4130" s="641">
        <v>3750</v>
      </c>
      <c r="F4130" s="642">
        <v>0.17</v>
      </c>
    </row>
    <row r="4131" spans="1:6" ht="14.25" customHeight="1">
      <c r="A4131" s="577" t="s">
        <v>256</v>
      </c>
      <c r="B4131" s="577" t="s">
        <v>545</v>
      </c>
      <c r="C4131" s="577" t="s">
        <v>1819</v>
      </c>
      <c r="D4131" s="643" t="s">
        <v>256</v>
      </c>
      <c r="E4131" s="643">
        <v>3750</v>
      </c>
      <c r="F4131" s="644" t="s">
        <v>256</v>
      </c>
    </row>
    <row r="4132" spans="1:6" ht="14.25" customHeight="1">
      <c r="A4132" s="575" t="s">
        <v>256</v>
      </c>
      <c r="B4132" s="679" t="s">
        <v>949</v>
      </c>
      <c r="C4132" s="680"/>
      <c r="D4132" s="641">
        <v>4059474</v>
      </c>
      <c r="E4132" s="641">
        <v>0</v>
      </c>
      <c r="F4132" s="642">
        <v>0</v>
      </c>
    </row>
    <row r="4133" spans="1:6" ht="14.25" customHeight="1">
      <c r="A4133" s="575" t="s">
        <v>256</v>
      </c>
      <c r="B4133" s="679" t="s">
        <v>1089</v>
      </c>
      <c r="C4133" s="680"/>
      <c r="D4133" s="641">
        <v>408000</v>
      </c>
      <c r="E4133" s="641">
        <v>0</v>
      </c>
      <c r="F4133" s="642">
        <v>0</v>
      </c>
    </row>
    <row r="4134" spans="1:6" ht="14.25" customHeight="1">
      <c r="A4134" s="575" t="s">
        <v>256</v>
      </c>
      <c r="B4134" s="575" t="s">
        <v>429</v>
      </c>
      <c r="C4134" s="575" t="s">
        <v>430</v>
      </c>
      <c r="D4134" s="641">
        <v>408000</v>
      </c>
      <c r="E4134" s="641">
        <v>0</v>
      </c>
      <c r="F4134" s="642">
        <v>0</v>
      </c>
    </row>
    <row r="4135" spans="1:6" ht="14.25" customHeight="1">
      <c r="A4135" s="577" t="s">
        <v>256</v>
      </c>
      <c r="B4135" s="577" t="s">
        <v>443</v>
      </c>
      <c r="C4135" s="577" t="s">
        <v>444</v>
      </c>
      <c r="D4135" s="643" t="s">
        <v>256</v>
      </c>
      <c r="E4135" s="643">
        <v>0</v>
      </c>
      <c r="F4135" s="644" t="s">
        <v>256</v>
      </c>
    </row>
    <row r="4136" spans="1:6" ht="14.25" customHeight="1">
      <c r="A4136" s="577" t="s">
        <v>256</v>
      </c>
      <c r="B4136" s="577" t="s">
        <v>447</v>
      </c>
      <c r="C4136" s="577" t="s">
        <v>448</v>
      </c>
      <c r="D4136" s="643" t="s">
        <v>256</v>
      </c>
      <c r="E4136" s="643">
        <v>0</v>
      </c>
      <c r="F4136" s="644" t="s">
        <v>256</v>
      </c>
    </row>
    <row r="4137" spans="1:6" ht="14.25" customHeight="1">
      <c r="A4137" s="575" t="s">
        <v>256</v>
      </c>
      <c r="B4137" s="679" t="s">
        <v>1074</v>
      </c>
      <c r="C4137" s="680"/>
      <c r="D4137" s="641">
        <v>3651474</v>
      </c>
      <c r="E4137" s="641">
        <v>0</v>
      </c>
      <c r="F4137" s="642">
        <v>0</v>
      </c>
    </row>
    <row r="4138" spans="1:6" ht="14.25" customHeight="1">
      <c r="A4138" s="575" t="s">
        <v>256</v>
      </c>
      <c r="B4138" s="575" t="s">
        <v>540</v>
      </c>
      <c r="C4138" s="575" t="s">
        <v>541</v>
      </c>
      <c r="D4138" s="641">
        <v>3651474</v>
      </c>
      <c r="E4138" s="641">
        <v>0</v>
      </c>
      <c r="F4138" s="642">
        <v>0</v>
      </c>
    </row>
    <row r="4139" spans="1:6" ht="14.25" customHeight="1">
      <c r="A4139" s="577" t="s">
        <v>256</v>
      </c>
      <c r="B4139" s="577" t="s">
        <v>545</v>
      </c>
      <c r="C4139" s="577" t="s">
        <v>1819</v>
      </c>
      <c r="D4139" s="643" t="s">
        <v>256</v>
      </c>
      <c r="E4139" s="643">
        <v>0</v>
      </c>
      <c r="F4139" s="644" t="s">
        <v>256</v>
      </c>
    </row>
    <row r="4140" spans="1:6" ht="14.25" customHeight="1">
      <c r="A4140" s="575" t="s">
        <v>1355</v>
      </c>
      <c r="B4140" s="575" t="s">
        <v>1445</v>
      </c>
      <c r="C4140" s="575" t="s">
        <v>1446</v>
      </c>
      <c r="D4140" s="641">
        <v>50000</v>
      </c>
      <c r="E4140" s="641">
        <v>50000</v>
      </c>
      <c r="F4140" s="642">
        <v>100</v>
      </c>
    </row>
    <row r="4141" spans="1:6" ht="14.25" customHeight="1">
      <c r="A4141" s="575" t="s">
        <v>256</v>
      </c>
      <c r="B4141" s="679" t="s">
        <v>944</v>
      </c>
      <c r="C4141" s="680"/>
      <c r="D4141" s="641">
        <v>50000</v>
      </c>
      <c r="E4141" s="641">
        <v>50000</v>
      </c>
      <c r="F4141" s="642">
        <v>100</v>
      </c>
    </row>
    <row r="4142" spans="1:6" ht="14.25" customHeight="1">
      <c r="A4142" s="575" t="s">
        <v>256</v>
      </c>
      <c r="B4142" s="679" t="s">
        <v>1324</v>
      </c>
      <c r="C4142" s="680"/>
      <c r="D4142" s="641">
        <v>50000</v>
      </c>
      <c r="E4142" s="641">
        <v>50000</v>
      </c>
      <c r="F4142" s="642">
        <v>100</v>
      </c>
    </row>
    <row r="4143" spans="1:6" ht="14.25" customHeight="1">
      <c r="A4143" s="575" t="s">
        <v>256</v>
      </c>
      <c r="B4143" s="575" t="s">
        <v>523</v>
      </c>
      <c r="C4143" s="575" t="s">
        <v>524</v>
      </c>
      <c r="D4143" s="641">
        <v>50000</v>
      </c>
      <c r="E4143" s="641">
        <v>50000</v>
      </c>
      <c r="F4143" s="642">
        <v>100</v>
      </c>
    </row>
    <row r="4144" spans="1:6" ht="28.5" customHeight="1">
      <c r="A4144" s="577" t="s">
        <v>256</v>
      </c>
      <c r="B4144" s="577" t="s">
        <v>525</v>
      </c>
      <c r="C4144" s="582" t="s">
        <v>65</v>
      </c>
      <c r="D4144" s="643" t="s">
        <v>256</v>
      </c>
      <c r="E4144" s="643">
        <v>50000</v>
      </c>
      <c r="F4144" s="644" t="s">
        <v>256</v>
      </c>
    </row>
    <row r="4145" spans="1:6" ht="14.25" customHeight="1">
      <c r="A4145" s="575"/>
      <c r="B4145" s="575" t="s">
        <v>1447</v>
      </c>
      <c r="C4145" s="575" t="s">
        <v>1448</v>
      </c>
      <c r="D4145" s="641">
        <v>311000</v>
      </c>
      <c r="E4145" s="641">
        <v>310438.67</v>
      </c>
      <c r="F4145" s="642">
        <v>99.82</v>
      </c>
    </row>
    <row r="4146" spans="1:6" ht="14.25" customHeight="1">
      <c r="A4146" s="575" t="s">
        <v>256</v>
      </c>
      <c r="B4146" s="679" t="s">
        <v>944</v>
      </c>
      <c r="C4146" s="680"/>
      <c r="D4146" s="641">
        <v>311000</v>
      </c>
      <c r="E4146" s="641">
        <v>310438.67</v>
      </c>
      <c r="F4146" s="642">
        <v>99.82</v>
      </c>
    </row>
    <row r="4147" spans="1:6" ht="14.25" customHeight="1">
      <c r="A4147" s="575" t="s">
        <v>256</v>
      </c>
      <c r="B4147" s="679" t="s">
        <v>1323</v>
      </c>
      <c r="C4147" s="680"/>
      <c r="D4147" s="641">
        <v>311000</v>
      </c>
      <c r="E4147" s="641">
        <v>310438.67</v>
      </c>
      <c r="F4147" s="642">
        <v>99.82</v>
      </c>
    </row>
    <row r="4148" spans="1:6" ht="14.25" customHeight="1">
      <c r="A4148" s="575" t="s">
        <v>256</v>
      </c>
      <c r="B4148" s="575" t="s">
        <v>595</v>
      </c>
      <c r="C4148" s="575" t="s">
        <v>596</v>
      </c>
      <c r="D4148" s="641">
        <v>311000</v>
      </c>
      <c r="E4148" s="641">
        <v>310438.67</v>
      </c>
      <c r="F4148" s="642">
        <v>99.82</v>
      </c>
    </row>
    <row r="4149" spans="1:6" ht="14.25" customHeight="1">
      <c r="A4149" s="577" t="s">
        <v>256</v>
      </c>
      <c r="B4149" s="577" t="s">
        <v>597</v>
      </c>
      <c r="C4149" s="577" t="s">
        <v>596</v>
      </c>
      <c r="D4149" s="643" t="s">
        <v>256</v>
      </c>
      <c r="E4149" s="643">
        <v>310438.67</v>
      </c>
      <c r="F4149" s="644" t="s">
        <v>256</v>
      </c>
    </row>
    <row r="4150" spans="1:6" ht="14.25" customHeight="1">
      <c r="A4150" s="575" t="s">
        <v>1039</v>
      </c>
      <c r="B4150" s="575" t="s">
        <v>1449</v>
      </c>
      <c r="C4150" s="575" t="s">
        <v>1450</v>
      </c>
      <c r="D4150" s="641">
        <v>400000</v>
      </c>
      <c r="E4150" s="641">
        <v>69950</v>
      </c>
      <c r="F4150" s="642">
        <v>17.49</v>
      </c>
    </row>
    <row r="4151" spans="1:6" ht="14.25" customHeight="1">
      <c r="A4151" s="575" t="s">
        <v>256</v>
      </c>
      <c r="B4151" s="679" t="s">
        <v>944</v>
      </c>
      <c r="C4151" s="680"/>
      <c r="D4151" s="641">
        <v>400000</v>
      </c>
      <c r="E4151" s="641">
        <v>69950</v>
      </c>
      <c r="F4151" s="642">
        <v>17.49</v>
      </c>
    </row>
    <row r="4152" spans="1:6" ht="14.25" customHeight="1">
      <c r="A4152" s="575" t="s">
        <v>256</v>
      </c>
      <c r="B4152" s="679" t="s">
        <v>1323</v>
      </c>
      <c r="C4152" s="680"/>
      <c r="D4152" s="641">
        <v>400000</v>
      </c>
      <c r="E4152" s="641">
        <v>69950</v>
      </c>
      <c r="F4152" s="642">
        <v>17.49</v>
      </c>
    </row>
    <row r="4153" spans="1:6" ht="14.25" customHeight="1">
      <c r="A4153" s="575" t="s">
        <v>256</v>
      </c>
      <c r="B4153" s="575" t="s">
        <v>564</v>
      </c>
      <c r="C4153" s="575" t="s">
        <v>565</v>
      </c>
      <c r="D4153" s="641">
        <v>400000</v>
      </c>
      <c r="E4153" s="641">
        <v>69950</v>
      </c>
      <c r="F4153" s="642">
        <v>17.49</v>
      </c>
    </row>
    <row r="4154" spans="1:6" ht="14.25" customHeight="1">
      <c r="A4154" s="577" t="s">
        <v>256</v>
      </c>
      <c r="B4154" s="577" t="s">
        <v>570</v>
      </c>
      <c r="C4154" s="577" t="s">
        <v>571</v>
      </c>
      <c r="D4154" s="643" t="s">
        <v>256</v>
      </c>
      <c r="E4154" s="643">
        <v>69950</v>
      </c>
      <c r="F4154" s="644" t="s">
        <v>256</v>
      </c>
    </row>
    <row r="4155" spans="1:6" ht="14.25" customHeight="1">
      <c r="A4155" s="575" t="s">
        <v>1039</v>
      </c>
      <c r="B4155" s="575" t="s">
        <v>1451</v>
      </c>
      <c r="C4155" s="575" t="s">
        <v>1452</v>
      </c>
      <c r="D4155" s="641">
        <v>250000</v>
      </c>
      <c r="E4155" s="641">
        <v>119128.75</v>
      </c>
      <c r="F4155" s="642">
        <v>47.65</v>
      </c>
    </row>
    <row r="4156" spans="1:6" ht="14.25" customHeight="1">
      <c r="A4156" s="575" t="s">
        <v>256</v>
      </c>
      <c r="B4156" s="679" t="s">
        <v>944</v>
      </c>
      <c r="C4156" s="680"/>
      <c r="D4156" s="641">
        <v>250000</v>
      </c>
      <c r="E4156" s="641">
        <v>119128.75</v>
      </c>
      <c r="F4156" s="642">
        <v>47.65</v>
      </c>
    </row>
    <row r="4157" spans="1:6" ht="14.25" customHeight="1">
      <c r="A4157" s="575" t="s">
        <v>256</v>
      </c>
      <c r="B4157" s="679" t="s">
        <v>1323</v>
      </c>
      <c r="C4157" s="680"/>
      <c r="D4157" s="641">
        <v>250000</v>
      </c>
      <c r="E4157" s="641">
        <v>119128.75</v>
      </c>
      <c r="F4157" s="642">
        <v>47.65</v>
      </c>
    </row>
    <row r="4158" spans="1:6" ht="14.25" customHeight="1">
      <c r="A4158" s="575" t="s">
        <v>256</v>
      </c>
      <c r="B4158" s="575" t="s">
        <v>429</v>
      </c>
      <c r="C4158" s="575" t="s">
        <v>430</v>
      </c>
      <c r="D4158" s="641">
        <v>250000</v>
      </c>
      <c r="E4158" s="641">
        <v>119128.75</v>
      </c>
      <c r="F4158" s="642">
        <v>47.65</v>
      </c>
    </row>
    <row r="4159" spans="1:6" ht="14.25" customHeight="1">
      <c r="A4159" s="577" t="s">
        <v>256</v>
      </c>
      <c r="B4159" s="577" t="s">
        <v>443</v>
      </c>
      <c r="C4159" s="577" t="s">
        <v>444</v>
      </c>
      <c r="D4159" s="643" t="s">
        <v>256</v>
      </c>
      <c r="E4159" s="643">
        <v>119128.75</v>
      </c>
      <c r="F4159" s="644" t="s">
        <v>256</v>
      </c>
    </row>
    <row r="4160" spans="1:6" ht="14.25" customHeight="1">
      <c r="A4160" s="575" t="s">
        <v>1039</v>
      </c>
      <c r="B4160" s="575" t="s">
        <v>1453</v>
      </c>
      <c r="C4160" s="575" t="s">
        <v>1454</v>
      </c>
      <c r="D4160" s="641">
        <v>90000</v>
      </c>
      <c r="E4160" s="641">
        <v>0</v>
      </c>
      <c r="F4160" s="642">
        <v>0</v>
      </c>
    </row>
    <row r="4161" spans="1:6" ht="14.25" customHeight="1">
      <c r="A4161" s="575" t="s">
        <v>256</v>
      </c>
      <c r="B4161" s="679" t="s">
        <v>944</v>
      </c>
      <c r="C4161" s="680"/>
      <c r="D4161" s="641">
        <v>43090</v>
      </c>
      <c r="E4161" s="641">
        <v>0</v>
      </c>
      <c r="F4161" s="642">
        <v>0</v>
      </c>
    </row>
    <row r="4162" spans="1:6" ht="14.25" customHeight="1">
      <c r="A4162" s="575" t="s">
        <v>256</v>
      </c>
      <c r="B4162" s="679" t="s">
        <v>1323</v>
      </c>
      <c r="C4162" s="680"/>
      <c r="D4162" s="641">
        <v>43090</v>
      </c>
      <c r="E4162" s="641">
        <v>0</v>
      </c>
      <c r="F4162" s="642">
        <v>0</v>
      </c>
    </row>
    <row r="4163" spans="1:6" ht="14.25" customHeight="1">
      <c r="A4163" s="575" t="s">
        <v>256</v>
      </c>
      <c r="B4163" s="575" t="s">
        <v>564</v>
      </c>
      <c r="C4163" s="575" t="s">
        <v>565</v>
      </c>
      <c r="D4163" s="641">
        <v>43090</v>
      </c>
      <c r="E4163" s="641">
        <v>0</v>
      </c>
      <c r="F4163" s="642">
        <v>0</v>
      </c>
    </row>
    <row r="4164" spans="1:6" ht="14.25" customHeight="1">
      <c r="A4164" s="577" t="s">
        <v>256</v>
      </c>
      <c r="B4164" s="577" t="s">
        <v>570</v>
      </c>
      <c r="C4164" s="577" t="s">
        <v>571</v>
      </c>
      <c r="D4164" s="643" t="s">
        <v>256</v>
      </c>
      <c r="E4164" s="643">
        <v>0</v>
      </c>
      <c r="F4164" s="644" t="s">
        <v>256</v>
      </c>
    </row>
    <row r="4165" spans="1:6" ht="14.25" customHeight="1">
      <c r="A4165" s="575" t="s">
        <v>256</v>
      </c>
      <c r="B4165" s="679" t="s">
        <v>949</v>
      </c>
      <c r="C4165" s="680"/>
      <c r="D4165" s="641">
        <v>46910</v>
      </c>
      <c r="E4165" s="641">
        <v>0</v>
      </c>
      <c r="F4165" s="642">
        <v>0</v>
      </c>
    </row>
    <row r="4166" spans="1:6" ht="14.25" customHeight="1">
      <c r="A4166" s="575" t="s">
        <v>256</v>
      </c>
      <c r="B4166" s="679" t="s">
        <v>1089</v>
      </c>
      <c r="C4166" s="680"/>
      <c r="D4166" s="641">
        <v>26910</v>
      </c>
      <c r="E4166" s="641">
        <v>0</v>
      </c>
      <c r="F4166" s="642">
        <v>0</v>
      </c>
    </row>
    <row r="4167" spans="1:6" ht="14.25" customHeight="1">
      <c r="A4167" s="575" t="s">
        <v>256</v>
      </c>
      <c r="B4167" s="575" t="s">
        <v>564</v>
      </c>
      <c r="C4167" s="575" t="s">
        <v>565</v>
      </c>
      <c r="D4167" s="641">
        <v>26910</v>
      </c>
      <c r="E4167" s="641">
        <v>0</v>
      </c>
      <c r="F4167" s="642">
        <v>0</v>
      </c>
    </row>
    <row r="4168" spans="1:6" ht="14.25" customHeight="1">
      <c r="A4168" s="577" t="s">
        <v>256</v>
      </c>
      <c r="B4168" s="577" t="s">
        <v>570</v>
      </c>
      <c r="C4168" s="577" t="s">
        <v>571</v>
      </c>
      <c r="D4168" s="643" t="s">
        <v>256</v>
      </c>
      <c r="E4168" s="643">
        <v>0</v>
      </c>
      <c r="F4168" s="644" t="s">
        <v>256</v>
      </c>
    </row>
    <row r="4169" spans="1:6" ht="14.25" customHeight="1">
      <c r="A4169" s="575" t="s">
        <v>256</v>
      </c>
      <c r="B4169" s="679" t="s">
        <v>1074</v>
      </c>
      <c r="C4169" s="680"/>
      <c r="D4169" s="641">
        <v>20000</v>
      </c>
      <c r="E4169" s="641">
        <v>0</v>
      </c>
      <c r="F4169" s="642">
        <v>0</v>
      </c>
    </row>
    <row r="4170" spans="1:6" ht="14.25" customHeight="1">
      <c r="A4170" s="575" t="s">
        <v>256</v>
      </c>
      <c r="B4170" s="575" t="s">
        <v>564</v>
      </c>
      <c r="C4170" s="575" t="s">
        <v>565</v>
      </c>
      <c r="D4170" s="641">
        <v>20000</v>
      </c>
      <c r="E4170" s="641">
        <v>0</v>
      </c>
      <c r="F4170" s="642">
        <v>0</v>
      </c>
    </row>
    <row r="4171" spans="1:6" ht="14.25" customHeight="1">
      <c r="A4171" s="577" t="s">
        <v>256</v>
      </c>
      <c r="B4171" s="577" t="s">
        <v>570</v>
      </c>
      <c r="C4171" s="577" t="s">
        <v>571</v>
      </c>
      <c r="D4171" s="643" t="s">
        <v>256</v>
      </c>
      <c r="E4171" s="643">
        <v>0</v>
      </c>
      <c r="F4171" s="644" t="s">
        <v>256</v>
      </c>
    </row>
    <row r="4172" spans="1:6" ht="14.25" customHeight="1">
      <c r="A4172" s="575" t="s">
        <v>1039</v>
      </c>
      <c r="B4172" s="575" t="s">
        <v>1455</v>
      </c>
      <c r="C4172" s="575" t="s">
        <v>1456</v>
      </c>
      <c r="D4172" s="641">
        <v>200000</v>
      </c>
      <c r="E4172" s="641">
        <v>0</v>
      </c>
      <c r="F4172" s="642">
        <v>0</v>
      </c>
    </row>
    <row r="4173" spans="1:6" ht="14.25" customHeight="1">
      <c r="A4173" s="575" t="s">
        <v>256</v>
      </c>
      <c r="B4173" s="679" t="s">
        <v>944</v>
      </c>
      <c r="C4173" s="680"/>
      <c r="D4173" s="641">
        <v>200000</v>
      </c>
      <c r="E4173" s="641">
        <v>0</v>
      </c>
      <c r="F4173" s="642">
        <v>0</v>
      </c>
    </row>
    <row r="4174" spans="1:6" ht="14.25" customHeight="1">
      <c r="A4174" s="575" t="s">
        <v>256</v>
      </c>
      <c r="B4174" s="679" t="s">
        <v>1323</v>
      </c>
      <c r="C4174" s="680"/>
      <c r="D4174" s="641">
        <v>200000</v>
      </c>
      <c r="E4174" s="641">
        <v>0</v>
      </c>
      <c r="F4174" s="642">
        <v>0</v>
      </c>
    </row>
    <row r="4175" spans="1:6" ht="14.25" customHeight="1">
      <c r="A4175" s="575" t="s">
        <v>256</v>
      </c>
      <c r="B4175" s="575" t="s">
        <v>429</v>
      </c>
      <c r="C4175" s="575" t="s">
        <v>430</v>
      </c>
      <c r="D4175" s="641">
        <v>200000</v>
      </c>
      <c r="E4175" s="641">
        <v>0</v>
      </c>
      <c r="F4175" s="642">
        <v>0</v>
      </c>
    </row>
    <row r="4176" spans="1:6" ht="14.25" customHeight="1">
      <c r="A4176" s="577" t="s">
        <v>256</v>
      </c>
      <c r="B4176" s="577" t="s">
        <v>443</v>
      </c>
      <c r="C4176" s="577" t="s">
        <v>444</v>
      </c>
      <c r="D4176" s="643" t="s">
        <v>256</v>
      </c>
      <c r="E4176" s="643">
        <v>0</v>
      </c>
      <c r="F4176" s="644" t="s">
        <v>256</v>
      </c>
    </row>
    <row r="4177" spans="1:6" ht="14.25" customHeight="1">
      <c r="A4177" s="575" t="s">
        <v>1039</v>
      </c>
      <c r="B4177" s="575" t="s">
        <v>1457</v>
      </c>
      <c r="C4177" s="575" t="s">
        <v>1458</v>
      </c>
      <c r="D4177" s="641">
        <v>50000</v>
      </c>
      <c r="E4177" s="641">
        <v>0</v>
      </c>
      <c r="F4177" s="642">
        <v>0</v>
      </c>
    </row>
    <row r="4178" spans="1:6" ht="14.25" customHeight="1">
      <c r="A4178" s="575" t="s">
        <v>256</v>
      </c>
      <c r="B4178" s="679" t="s">
        <v>944</v>
      </c>
      <c r="C4178" s="680"/>
      <c r="D4178" s="641">
        <v>50000</v>
      </c>
      <c r="E4178" s="641">
        <v>0</v>
      </c>
      <c r="F4178" s="642">
        <v>0</v>
      </c>
    </row>
    <row r="4179" spans="1:6" ht="14.25" customHeight="1">
      <c r="A4179" s="575" t="s">
        <v>256</v>
      </c>
      <c r="B4179" s="679" t="s">
        <v>948</v>
      </c>
      <c r="C4179" s="680"/>
      <c r="D4179" s="641">
        <v>50000</v>
      </c>
      <c r="E4179" s="641">
        <v>0</v>
      </c>
      <c r="F4179" s="642">
        <v>0</v>
      </c>
    </row>
    <row r="4180" spans="1:6" ht="14.25" customHeight="1">
      <c r="A4180" s="575" t="s">
        <v>256</v>
      </c>
      <c r="B4180" s="575" t="s">
        <v>429</v>
      </c>
      <c r="C4180" s="575" t="s">
        <v>430</v>
      </c>
      <c r="D4180" s="641">
        <v>50000</v>
      </c>
      <c r="E4180" s="641">
        <v>0</v>
      </c>
      <c r="F4180" s="642">
        <v>0</v>
      </c>
    </row>
    <row r="4181" spans="1:6" ht="14.25" customHeight="1">
      <c r="A4181" s="577" t="s">
        <v>256</v>
      </c>
      <c r="B4181" s="577" t="s">
        <v>443</v>
      </c>
      <c r="C4181" s="577" t="s">
        <v>444</v>
      </c>
      <c r="D4181" s="643" t="s">
        <v>256</v>
      </c>
      <c r="E4181" s="643">
        <v>0</v>
      </c>
      <c r="F4181" s="644" t="s">
        <v>256</v>
      </c>
    </row>
    <row r="4182" spans="1:6" ht="26.25" customHeight="1">
      <c r="A4182" s="575" t="s">
        <v>1211</v>
      </c>
      <c r="B4182" s="575" t="s">
        <v>1459</v>
      </c>
      <c r="C4182" s="579" t="s">
        <v>1820</v>
      </c>
      <c r="D4182" s="641">
        <v>365000</v>
      </c>
      <c r="E4182" s="641">
        <v>353404.13</v>
      </c>
      <c r="F4182" s="642">
        <v>96.82</v>
      </c>
    </row>
    <row r="4183" spans="1:6" ht="14.25" customHeight="1">
      <c r="A4183" s="575" t="s">
        <v>256</v>
      </c>
      <c r="B4183" s="679" t="s">
        <v>942</v>
      </c>
      <c r="C4183" s="680"/>
      <c r="D4183" s="641">
        <v>85000</v>
      </c>
      <c r="E4183" s="641">
        <v>53010.62</v>
      </c>
      <c r="F4183" s="642">
        <v>62.37</v>
      </c>
    </row>
    <row r="4184" spans="1:6" ht="14.25" customHeight="1">
      <c r="A4184" s="575" t="s">
        <v>256</v>
      </c>
      <c r="B4184" s="679" t="s">
        <v>943</v>
      </c>
      <c r="C4184" s="680"/>
      <c r="D4184" s="641">
        <v>85000</v>
      </c>
      <c r="E4184" s="641">
        <v>53010.62</v>
      </c>
      <c r="F4184" s="642">
        <v>62.37</v>
      </c>
    </row>
    <row r="4185" spans="1:6" ht="14.25" customHeight="1">
      <c r="A4185" s="575" t="s">
        <v>256</v>
      </c>
      <c r="B4185" s="575" t="s">
        <v>429</v>
      </c>
      <c r="C4185" s="575" t="s">
        <v>430</v>
      </c>
      <c r="D4185" s="641">
        <v>85000</v>
      </c>
      <c r="E4185" s="641">
        <v>53010.62</v>
      </c>
      <c r="F4185" s="642">
        <v>62.37</v>
      </c>
    </row>
    <row r="4186" spans="1:6" ht="14.25" customHeight="1">
      <c r="A4186" s="577" t="s">
        <v>256</v>
      </c>
      <c r="B4186" s="577" t="s">
        <v>443</v>
      </c>
      <c r="C4186" s="577" t="s">
        <v>444</v>
      </c>
      <c r="D4186" s="643" t="s">
        <v>256</v>
      </c>
      <c r="E4186" s="643">
        <v>35685.62</v>
      </c>
      <c r="F4186" s="644" t="s">
        <v>256</v>
      </c>
    </row>
    <row r="4187" spans="1:6" ht="14.25" customHeight="1">
      <c r="A4187" s="577" t="s">
        <v>256</v>
      </c>
      <c r="B4187" s="577" t="s">
        <v>447</v>
      </c>
      <c r="C4187" s="577" t="s">
        <v>448</v>
      </c>
      <c r="D4187" s="643" t="s">
        <v>256</v>
      </c>
      <c r="E4187" s="643">
        <v>17325</v>
      </c>
      <c r="F4187" s="644" t="s">
        <v>256</v>
      </c>
    </row>
    <row r="4188" spans="1:6" ht="14.25" customHeight="1">
      <c r="A4188" s="575" t="s">
        <v>256</v>
      </c>
      <c r="B4188" s="679" t="s">
        <v>949</v>
      </c>
      <c r="C4188" s="680"/>
      <c r="D4188" s="641">
        <v>280000</v>
      </c>
      <c r="E4188" s="641">
        <v>300393.51</v>
      </c>
      <c r="F4188" s="642">
        <v>107.28</v>
      </c>
    </row>
    <row r="4189" spans="1:6" ht="14.25" customHeight="1">
      <c r="A4189" s="575" t="s">
        <v>256</v>
      </c>
      <c r="B4189" s="679" t="s">
        <v>1089</v>
      </c>
      <c r="C4189" s="680"/>
      <c r="D4189" s="641">
        <v>280000</v>
      </c>
      <c r="E4189" s="641">
        <v>300393.51</v>
      </c>
      <c r="F4189" s="642">
        <v>107.28</v>
      </c>
    </row>
    <row r="4190" spans="1:6" ht="14.25" customHeight="1">
      <c r="A4190" s="575" t="s">
        <v>256</v>
      </c>
      <c r="B4190" s="575" t="s">
        <v>429</v>
      </c>
      <c r="C4190" s="575" t="s">
        <v>430</v>
      </c>
      <c r="D4190" s="641">
        <v>280000</v>
      </c>
      <c r="E4190" s="641">
        <v>300393.51</v>
      </c>
      <c r="F4190" s="642">
        <v>107.28</v>
      </c>
    </row>
    <row r="4191" spans="1:6" ht="14.25" customHeight="1">
      <c r="A4191" s="577" t="s">
        <v>256</v>
      </c>
      <c r="B4191" s="577" t="s">
        <v>443</v>
      </c>
      <c r="C4191" s="577" t="s">
        <v>444</v>
      </c>
      <c r="D4191" s="643" t="s">
        <v>256</v>
      </c>
      <c r="E4191" s="643">
        <v>202218.51</v>
      </c>
      <c r="F4191" s="644" t="s">
        <v>256</v>
      </c>
    </row>
    <row r="4192" spans="1:6" ht="14.25" customHeight="1">
      <c r="A4192" s="577" t="s">
        <v>256</v>
      </c>
      <c r="B4192" s="577" t="s">
        <v>447</v>
      </c>
      <c r="C4192" s="577" t="s">
        <v>448</v>
      </c>
      <c r="D4192" s="643" t="s">
        <v>256</v>
      </c>
      <c r="E4192" s="643">
        <v>98175</v>
      </c>
      <c r="F4192" s="644" t="s">
        <v>256</v>
      </c>
    </row>
    <row r="4193" spans="1:6" ht="14.25" customHeight="1">
      <c r="A4193" s="577"/>
      <c r="B4193" s="577"/>
      <c r="C4193" s="577"/>
      <c r="D4193" s="643"/>
      <c r="E4193" s="643"/>
      <c r="F4193" s="644"/>
    </row>
    <row r="4194" spans="1:6" ht="14.25" customHeight="1">
      <c r="A4194" s="580" t="s">
        <v>256</v>
      </c>
      <c r="B4194" s="681" t="s">
        <v>1460</v>
      </c>
      <c r="C4194" s="682"/>
      <c r="D4194" s="639">
        <v>3486014</v>
      </c>
      <c r="E4194" s="639">
        <v>2692252.44</v>
      </c>
      <c r="F4194" s="640">
        <v>77.23</v>
      </c>
    </row>
    <row r="4195" spans="1:6" ht="14.25" customHeight="1">
      <c r="A4195" s="575" t="s">
        <v>256</v>
      </c>
      <c r="B4195" s="679" t="s">
        <v>1461</v>
      </c>
      <c r="C4195" s="680"/>
      <c r="D4195" s="641">
        <v>3486014</v>
      </c>
      <c r="E4195" s="641">
        <v>2692252.44</v>
      </c>
      <c r="F4195" s="642">
        <v>77.23</v>
      </c>
    </row>
    <row r="4196" spans="1:6" ht="14.25" customHeight="1">
      <c r="A4196" s="647" t="s">
        <v>256</v>
      </c>
      <c r="B4196" s="677" t="s">
        <v>942</v>
      </c>
      <c r="C4196" s="678"/>
      <c r="D4196" s="648">
        <v>785006</v>
      </c>
      <c r="E4196" s="648">
        <v>752077.28</v>
      </c>
      <c r="F4196" s="649">
        <v>95.81</v>
      </c>
    </row>
    <row r="4197" spans="1:6" ht="14.25" customHeight="1">
      <c r="A4197" s="647" t="s">
        <v>256</v>
      </c>
      <c r="B4197" s="677" t="s">
        <v>943</v>
      </c>
      <c r="C4197" s="678"/>
      <c r="D4197" s="648">
        <v>785006</v>
      </c>
      <c r="E4197" s="648">
        <v>752077.28</v>
      </c>
      <c r="F4197" s="649">
        <v>95.81</v>
      </c>
    </row>
    <row r="4198" spans="1:6" ht="14.25" customHeight="1">
      <c r="A4198" s="647" t="s">
        <v>256</v>
      </c>
      <c r="B4198" s="677" t="s">
        <v>944</v>
      </c>
      <c r="C4198" s="678"/>
      <c r="D4198" s="648">
        <v>2564000</v>
      </c>
      <c r="E4198" s="648">
        <v>1853168.64</v>
      </c>
      <c r="F4198" s="649">
        <v>72.28</v>
      </c>
    </row>
    <row r="4199" spans="1:6" ht="14.25" customHeight="1">
      <c r="A4199" s="647" t="s">
        <v>256</v>
      </c>
      <c r="B4199" s="677" t="s">
        <v>945</v>
      </c>
      <c r="C4199" s="678"/>
      <c r="D4199" s="648">
        <v>370000</v>
      </c>
      <c r="E4199" s="648">
        <v>113836.76</v>
      </c>
      <c r="F4199" s="649">
        <v>30.77</v>
      </c>
    </row>
    <row r="4200" spans="1:6" ht="14.25" customHeight="1">
      <c r="A4200" s="647" t="s">
        <v>256</v>
      </c>
      <c r="B4200" s="677" t="s">
        <v>1323</v>
      </c>
      <c r="C4200" s="678"/>
      <c r="D4200" s="648">
        <v>1350000</v>
      </c>
      <c r="E4200" s="648">
        <v>909885.63</v>
      </c>
      <c r="F4200" s="649">
        <v>67.4</v>
      </c>
    </row>
    <row r="4201" spans="1:6" ht="14.25" customHeight="1">
      <c r="A4201" s="647" t="s">
        <v>256</v>
      </c>
      <c r="B4201" s="677" t="s">
        <v>948</v>
      </c>
      <c r="C4201" s="678"/>
      <c r="D4201" s="648">
        <v>534000</v>
      </c>
      <c r="E4201" s="648">
        <v>523196.25</v>
      </c>
      <c r="F4201" s="649">
        <v>97.98</v>
      </c>
    </row>
    <row r="4202" spans="1:6" ht="14.25" customHeight="1">
      <c r="A4202" s="647" t="s">
        <v>256</v>
      </c>
      <c r="B4202" s="677" t="s">
        <v>1088</v>
      </c>
      <c r="C4202" s="678"/>
      <c r="D4202" s="648">
        <v>250000</v>
      </c>
      <c r="E4202" s="648">
        <v>250000</v>
      </c>
      <c r="F4202" s="649">
        <v>100</v>
      </c>
    </row>
    <row r="4203" spans="1:6" ht="14.25" customHeight="1">
      <c r="A4203" s="647" t="s">
        <v>256</v>
      </c>
      <c r="B4203" s="677" t="s">
        <v>1325</v>
      </c>
      <c r="C4203" s="678"/>
      <c r="D4203" s="648">
        <v>60000</v>
      </c>
      <c r="E4203" s="648">
        <v>56250</v>
      </c>
      <c r="F4203" s="649">
        <v>93.75</v>
      </c>
    </row>
    <row r="4204" spans="1:6" ht="14.25" customHeight="1">
      <c r="A4204" s="647" t="s">
        <v>256</v>
      </c>
      <c r="B4204" s="677" t="s">
        <v>949</v>
      </c>
      <c r="C4204" s="678"/>
      <c r="D4204" s="648">
        <v>87008</v>
      </c>
      <c r="E4204" s="648">
        <v>87006.52</v>
      </c>
      <c r="F4204" s="649">
        <v>100</v>
      </c>
    </row>
    <row r="4205" spans="1:6" ht="14.25" customHeight="1">
      <c r="A4205" s="647" t="s">
        <v>256</v>
      </c>
      <c r="B4205" s="677" t="s">
        <v>950</v>
      </c>
      <c r="C4205" s="678"/>
      <c r="D4205" s="648">
        <v>87008</v>
      </c>
      <c r="E4205" s="648">
        <v>87006.52</v>
      </c>
      <c r="F4205" s="649">
        <v>100</v>
      </c>
    </row>
    <row r="4206" spans="1:6" ht="14.25" customHeight="1">
      <c r="A4206" s="647" t="s">
        <v>256</v>
      </c>
      <c r="B4206" s="677" t="s">
        <v>1075</v>
      </c>
      <c r="C4206" s="678"/>
      <c r="D4206" s="648">
        <v>50000</v>
      </c>
      <c r="E4206" s="648">
        <v>0</v>
      </c>
      <c r="F4206" s="649">
        <v>0</v>
      </c>
    </row>
    <row r="4207" spans="1:6" ht="14.25" customHeight="1">
      <c r="A4207" s="647" t="s">
        <v>256</v>
      </c>
      <c r="B4207" s="677" t="s">
        <v>1081</v>
      </c>
      <c r="C4207" s="678"/>
      <c r="D4207" s="648">
        <v>50000</v>
      </c>
      <c r="E4207" s="648">
        <v>0</v>
      </c>
      <c r="F4207" s="649">
        <v>0</v>
      </c>
    </row>
    <row r="4208" spans="1:6" ht="14.25" customHeight="1">
      <c r="A4208" s="575" t="s">
        <v>256</v>
      </c>
      <c r="B4208" s="575" t="s">
        <v>953</v>
      </c>
      <c r="C4208" s="575" t="s">
        <v>954</v>
      </c>
      <c r="D4208" s="641">
        <v>722000</v>
      </c>
      <c r="E4208" s="641">
        <v>689072.52</v>
      </c>
      <c r="F4208" s="642">
        <v>95.44</v>
      </c>
    </row>
    <row r="4209" spans="1:6" ht="14.25" customHeight="1">
      <c r="A4209" s="575" t="s">
        <v>955</v>
      </c>
      <c r="B4209" s="575" t="s">
        <v>956</v>
      </c>
      <c r="C4209" s="575" t="s">
        <v>957</v>
      </c>
      <c r="D4209" s="641">
        <v>722000</v>
      </c>
      <c r="E4209" s="641">
        <v>689072.52</v>
      </c>
      <c r="F4209" s="642">
        <v>95.44</v>
      </c>
    </row>
    <row r="4210" spans="1:6" ht="14.25" customHeight="1">
      <c r="A4210" s="575" t="s">
        <v>256</v>
      </c>
      <c r="B4210" s="679" t="s">
        <v>942</v>
      </c>
      <c r="C4210" s="680"/>
      <c r="D4210" s="641">
        <v>722000</v>
      </c>
      <c r="E4210" s="641">
        <v>689072.52</v>
      </c>
      <c r="F4210" s="642">
        <v>95.44</v>
      </c>
    </row>
    <row r="4211" spans="1:6" ht="14.25" customHeight="1">
      <c r="A4211" s="575" t="s">
        <v>256</v>
      </c>
      <c r="B4211" s="679" t="s">
        <v>943</v>
      </c>
      <c r="C4211" s="680"/>
      <c r="D4211" s="641">
        <v>722000</v>
      </c>
      <c r="E4211" s="641">
        <v>689072.52</v>
      </c>
      <c r="F4211" s="642">
        <v>95.44</v>
      </c>
    </row>
    <row r="4212" spans="1:6" ht="14.25" customHeight="1">
      <c r="A4212" s="575" t="s">
        <v>256</v>
      </c>
      <c r="B4212" s="575" t="s">
        <v>386</v>
      </c>
      <c r="C4212" s="575" t="s">
        <v>387</v>
      </c>
      <c r="D4212" s="641">
        <v>465000</v>
      </c>
      <c r="E4212" s="641">
        <v>457524.96</v>
      </c>
      <c r="F4212" s="642">
        <v>98.39</v>
      </c>
    </row>
    <row r="4213" spans="1:6" ht="14.25" customHeight="1">
      <c r="A4213" s="577" t="s">
        <v>256</v>
      </c>
      <c r="B4213" s="577" t="s">
        <v>388</v>
      </c>
      <c r="C4213" s="577" t="s">
        <v>389</v>
      </c>
      <c r="D4213" s="643" t="s">
        <v>256</v>
      </c>
      <c r="E4213" s="643">
        <v>457524.96</v>
      </c>
      <c r="F4213" s="644" t="s">
        <v>256</v>
      </c>
    </row>
    <row r="4214" spans="1:6" ht="14.25" customHeight="1">
      <c r="A4214" s="575" t="s">
        <v>256</v>
      </c>
      <c r="B4214" s="575" t="s">
        <v>392</v>
      </c>
      <c r="C4214" s="575" t="s">
        <v>393</v>
      </c>
      <c r="D4214" s="641">
        <v>132000</v>
      </c>
      <c r="E4214" s="641">
        <v>127808.53</v>
      </c>
      <c r="F4214" s="642">
        <v>96.82</v>
      </c>
    </row>
    <row r="4215" spans="1:6" ht="14.25" customHeight="1">
      <c r="A4215" s="577" t="s">
        <v>256</v>
      </c>
      <c r="B4215" s="577" t="s">
        <v>394</v>
      </c>
      <c r="C4215" s="577" t="s">
        <v>393</v>
      </c>
      <c r="D4215" s="643" t="s">
        <v>256</v>
      </c>
      <c r="E4215" s="643">
        <v>127808.53</v>
      </c>
      <c r="F4215" s="644" t="s">
        <v>256</v>
      </c>
    </row>
    <row r="4216" spans="1:6" ht="14.25" customHeight="1">
      <c r="A4216" s="575" t="s">
        <v>256</v>
      </c>
      <c r="B4216" s="575" t="s">
        <v>395</v>
      </c>
      <c r="C4216" s="575" t="s">
        <v>396</v>
      </c>
      <c r="D4216" s="641">
        <v>80000</v>
      </c>
      <c r="E4216" s="641">
        <v>75491.56</v>
      </c>
      <c r="F4216" s="642">
        <v>94.36</v>
      </c>
    </row>
    <row r="4217" spans="1:6" ht="14.25" customHeight="1">
      <c r="A4217" s="577" t="s">
        <v>256</v>
      </c>
      <c r="B4217" s="577" t="s">
        <v>399</v>
      </c>
      <c r="C4217" s="577" t="s">
        <v>400</v>
      </c>
      <c r="D4217" s="643" t="s">
        <v>256</v>
      </c>
      <c r="E4217" s="643">
        <v>75491.56</v>
      </c>
      <c r="F4217" s="644" t="s">
        <v>256</v>
      </c>
    </row>
    <row r="4218" spans="1:6" ht="14.25" customHeight="1">
      <c r="A4218" s="575" t="s">
        <v>256</v>
      </c>
      <c r="B4218" s="575" t="s">
        <v>405</v>
      </c>
      <c r="C4218" s="575" t="s">
        <v>406</v>
      </c>
      <c r="D4218" s="641">
        <v>11000</v>
      </c>
      <c r="E4218" s="641">
        <v>8273.54</v>
      </c>
      <c r="F4218" s="642">
        <v>75.21</v>
      </c>
    </row>
    <row r="4219" spans="1:6" ht="14.25" customHeight="1">
      <c r="A4219" s="577" t="s">
        <v>256</v>
      </c>
      <c r="B4219" s="577" t="s">
        <v>407</v>
      </c>
      <c r="C4219" s="577" t="s">
        <v>408</v>
      </c>
      <c r="D4219" s="643" t="s">
        <v>256</v>
      </c>
      <c r="E4219" s="643">
        <v>3811.94</v>
      </c>
      <c r="F4219" s="644" t="s">
        <v>256</v>
      </c>
    </row>
    <row r="4220" spans="1:6" ht="14.25" customHeight="1">
      <c r="A4220" s="577" t="s">
        <v>256</v>
      </c>
      <c r="B4220" s="577" t="s">
        <v>409</v>
      </c>
      <c r="C4220" s="577" t="s">
        <v>410</v>
      </c>
      <c r="D4220" s="643" t="s">
        <v>256</v>
      </c>
      <c r="E4220" s="643">
        <v>4461.6</v>
      </c>
      <c r="F4220" s="644" t="s">
        <v>256</v>
      </c>
    </row>
    <row r="4221" spans="1:6" ht="14.25" customHeight="1">
      <c r="A4221" s="577" t="s">
        <v>256</v>
      </c>
      <c r="B4221" s="577" t="s">
        <v>411</v>
      </c>
      <c r="C4221" s="577" t="s">
        <v>412</v>
      </c>
      <c r="D4221" s="643" t="s">
        <v>256</v>
      </c>
      <c r="E4221" s="643">
        <v>0</v>
      </c>
      <c r="F4221" s="644" t="s">
        <v>256</v>
      </c>
    </row>
    <row r="4222" spans="1:6" ht="14.25" customHeight="1">
      <c r="A4222" s="575" t="s">
        <v>256</v>
      </c>
      <c r="B4222" s="575" t="s">
        <v>415</v>
      </c>
      <c r="C4222" s="575" t="s">
        <v>416</v>
      </c>
      <c r="D4222" s="641">
        <v>8000</v>
      </c>
      <c r="E4222" s="641">
        <v>6322.43</v>
      </c>
      <c r="F4222" s="642">
        <v>79.03</v>
      </c>
    </row>
    <row r="4223" spans="1:6" ht="14.25" customHeight="1">
      <c r="A4223" s="577" t="s">
        <v>256</v>
      </c>
      <c r="B4223" s="577" t="s">
        <v>417</v>
      </c>
      <c r="C4223" s="577" t="s">
        <v>418</v>
      </c>
      <c r="D4223" s="643" t="s">
        <v>256</v>
      </c>
      <c r="E4223" s="643">
        <v>6322.43</v>
      </c>
      <c r="F4223" s="644" t="s">
        <v>256</v>
      </c>
    </row>
    <row r="4224" spans="1:6" ht="14.25" customHeight="1">
      <c r="A4224" s="575" t="s">
        <v>256</v>
      </c>
      <c r="B4224" s="575" t="s">
        <v>429</v>
      </c>
      <c r="C4224" s="575" t="s">
        <v>430</v>
      </c>
      <c r="D4224" s="641">
        <v>24000</v>
      </c>
      <c r="E4224" s="641">
        <v>13651.5</v>
      </c>
      <c r="F4224" s="642">
        <v>56.88</v>
      </c>
    </row>
    <row r="4225" spans="1:6" ht="14.25" customHeight="1">
      <c r="A4225" s="577" t="s">
        <v>256</v>
      </c>
      <c r="B4225" s="577" t="s">
        <v>431</v>
      </c>
      <c r="C4225" s="577" t="s">
        <v>432</v>
      </c>
      <c r="D4225" s="643" t="s">
        <v>256</v>
      </c>
      <c r="E4225" s="643">
        <v>5144.2</v>
      </c>
      <c r="F4225" s="644" t="s">
        <v>256</v>
      </c>
    </row>
    <row r="4226" spans="1:6" ht="14.25" customHeight="1">
      <c r="A4226" s="577" t="s">
        <v>256</v>
      </c>
      <c r="B4226" s="577" t="s">
        <v>435</v>
      </c>
      <c r="C4226" s="577" t="s">
        <v>436</v>
      </c>
      <c r="D4226" s="643" t="s">
        <v>256</v>
      </c>
      <c r="E4226" s="643">
        <v>8507.3</v>
      </c>
      <c r="F4226" s="644" t="s">
        <v>256</v>
      </c>
    </row>
    <row r="4227" spans="1:6" ht="14.25" customHeight="1">
      <c r="A4227" s="577" t="s">
        <v>256</v>
      </c>
      <c r="B4227" s="577" t="s">
        <v>443</v>
      </c>
      <c r="C4227" s="577" t="s">
        <v>444</v>
      </c>
      <c r="D4227" s="643" t="s">
        <v>256</v>
      </c>
      <c r="E4227" s="643">
        <v>0</v>
      </c>
      <c r="F4227" s="644" t="s">
        <v>256</v>
      </c>
    </row>
    <row r="4228" spans="1:6" ht="14.25" customHeight="1">
      <c r="A4228" s="577" t="s">
        <v>256</v>
      </c>
      <c r="B4228" s="577" t="s">
        <v>447</v>
      </c>
      <c r="C4228" s="577" t="s">
        <v>448</v>
      </c>
      <c r="D4228" s="643" t="s">
        <v>256</v>
      </c>
      <c r="E4228" s="643">
        <v>0</v>
      </c>
      <c r="F4228" s="644" t="s">
        <v>256</v>
      </c>
    </row>
    <row r="4229" spans="1:6" ht="14.25" customHeight="1">
      <c r="A4229" s="575" t="s">
        <v>256</v>
      </c>
      <c r="B4229" s="575" t="s">
        <v>452</v>
      </c>
      <c r="C4229" s="575" t="s">
        <v>453</v>
      </c>
      <c r="D4229" s="641">
        <v>2000</v>
      </c>
      <c r="E4229" s="641">
        <v>0</v>
      </c>
      <c r="F4229" s="642">
        <v>0</v>
      </c>
    </row>
    <row r="4230" spans="1:6" ht="14.25" customHeight="1">
      <c r="A4230" s="577" t="s">
        <v>256</v>
      </c>
      <c r="B4230" s="577" t="s">
        <v>461</v>
      </c>
      <c r="C4230" s="577" t="s">
        <v>462</v>
      </c>
      <c r="D4230" s="643" t="s">
        <v>256</v>
      </c>
      <c r="E4230" s="643">
        <v>0</v>
      </c>
      <c r="F4230" s="644" t="s">
        <v>256</v>
      </c>
    </row>
    <row r="4231" spans="1:6" ht="14.25" customHeight="1">
      <c r="A4231" s="577" t="s">
        <v>256</v>
      </c>
      <c r="B4231" s="577" t="s">
        <v>464</v>
      </c>
      <c r="C4231" s="577" t="s">
        <v>453</v>
      </c>
      <c r="D4231" s="643" t="s">
        <v>256</v>
      </c>
      <c r="E4231" s="643">
        <v>0</v>
      </c>
      <c r="F4231" s="644" t="s">
        <v>256</v>
      </c>
    </row>
    <row r="4232" spans="1:6" ht="14.25" customHeight="1">
      <c r="A4232" s="575" t="s">
        <v>256</v>
      </c>
      <c r="B4232" s="575" t="s">
        <v>1462</v>
      </c>
      <c r="C4232" s="575" t="s">
        <v>1463</v>
      </c>
      <c r="D4232" s="641">
        <v>1100000</v>
      </c>
      <c r="E4232" s="641">
        <v>755215.63</v>
      </c>
      <c r="F4232" s="642">
        <v>68.66</v>
      </c>
    </row>
    <row r="4233" spans="1:6" ht="14.25" customHeight="1">
      <c r="A4233" s="575" t="s">
        <v>1039</v>
      </c>
      <c r="B4233" s="575" t="s">
        <v>956</v>
      </c>
      <c r="C4233" s="575" t="s">
        <v>1464</v>
      </c>
      <c r="D4233" s="641">
        <v>250000</v>
      </c>
      <c r="E4233" s="641">
        <v>95528.13</v>
      </c>
      <c r="F4233" s="642">
        <v>38.21</v>
      </c>
    </row>
    <row r="4234" spans="1:6" ht="14.25" customHeight="1">
      <c r="A4234" s="575" t="s">
        <v>256</v>
      </c>
      <c r="B4234" s="679" t="s">
        <v>944</v>
      </c>
      <c r="C4234" s="680"/>
      <c r="D4234" s="641">
        <v>250000</v>
      </c>
      <c r="E4234" s="641">
        <v>95528.13</v>
      </c>
      <c r="F4234" s="642">
        <v>38.21</v>
      </c>
    </row>
    <row r="4235" spans="1:6" ht="14.25" customHeight="1">
      <c r="A4235" s="575" t="s">
        <v>256</v>
      </c>
      <c r="B4235" s="679" t="s">
        <v>1323</v>
      </c>
      <c r="C4235" s="680"/>
      <c r="D4235" s="641">
        <v>250000</v>
      </c>
      <c r="E4235" s="641">
        <v>95528.13</v>
      </c>
      <c r="F4235" s="642">
        <v>38.21</v>
      </c>
    </row>
    <row r="4236" spans="1:6" ht="14.25" customHeight="1">
      <c r="A4236" s="575" t="s">
        <v>256</v>
      </c>
      <c r="B4236" s="575" t="s">
        <v>429</v>
      </c>
      <c r="C4236" s="575" t="s">
        <v>430</v>
      </c>
      <c r="D4236" s="641">
        <v>250000</v>
      </c>
      <c r="E4236" s="641">
        <v>95528.13</v>
      </c>
      <c r="F4236" s="642">
        <v>38.21</v>
      </c>
    </row>
    <row r="4237" spans="1:6" ht="14.25" customHeight="1">
      <c r="A4237" s="577" t="s">
        <v>256</v>
      </c>
      <c r="B4237" s="577" t="s">
        <v>443</v>
      </c>
      <c r="C4237" s="577" t="s">
        <v>444</v>
      </c>
      <c r="D4237" s="643" t="s">
        <v>256</v>
      </c>
      <c r="E4237" s="643">
        <v>95528.13</v>
      </c>
      <c r="F4237" s="644" t="s">
        <v>256</v>
      </c>
    </row>
    <row r="4238" spans="1:6" ht="14.25" customHeight="1">
      <c r="A4238" s="575" t="s">
        <v>1039</v>
      </c>
      <c r="B4238" s="575" t="s">
        <v>1258</v>
      </c>
      <c r="C4238" s="575" t="s">
        <v>1465</v>
      </c>
      <c r="D4238" s="641">
        <v>650000</v>
      </c>
      <c r="E4238" s="641">
        <v>526250</v>
      </c>
      <c r="F4238" s="642">
        <v>80.96</v>
      </c>
    </row>
    <row r="4239" spans="1:6" ht="14.25" customHeight="1">
      <c r="A4239" s="575" t="s">
        <v>256</v>
      </c>
      <c r="B4239" s="679" t="s">
        <v>944</v>
      </c>
      <c r="C4239" s="680"/>
      <c r="D4239" s="641">
        <v>650000</v>
      </c>
      <c r="E4239" s="641">
        <v>526250</v>
      </c>
      <c r="F4239" s="642">
        <v>80.96</v>
      </c>
    </row>
    <row r="4240" spans="1:6" ht="14.25" customHeight="1">
      <c r="A4240" s="575" t="s">
        <v>256</v>
      </c>
      <c r="B4240" s="679" t="s">
        <v>1323</v>
      </c>
      <c r="C4240" s="680"/>
      <c r="D4240" s="641">
        <v>650000</v>
      </c>
      <c r="E4240" s="641">
        <v>526250</v>
      </c>
      <c r="F4240" s="642">
        <v>80.96</v>
      </c>
    </row>
    <row r="4241" spans="1:6" ht="14.25" customHeight="1">
      <c r="A4241" s="575" t="s">
        <v>256</v>
      </c>
      <c r="B4241" s="575" t="s">
        <v>564</v>
      </c>
      <c r="C4241" s="575" t="s">
        <v>565</v>
      </c>
      <c r="D4241" s="641">
        <v>650000</v>
      </c>
      <c r="E4241" s="641">
        <v>526250</v>
      </c>
      <c r="F4241" s="642">
        <v>80.96</v>
      </c>
    </row>
    <row r="4242" spans="1:6" ht="14.25" customHeight="1">
      <c r="A4242" s="577" t="s">
        <v>256</v>
      </c>
      <c r="B4242" s="577" t="s">
        <v>568</v>
      </c>
      <c r="C4242" s="577" t="s">
        <v>569</v>
      </c>
      <c r="D4242" s="643" t="s">
        <v>256</v>
      </c>
      <c r="E4242" s="643">
        <v>526250</v>
      </c>
      <c r="F4242" s="644" t="s">
        <v>256</v>
      </c>
    </row>
    <row r="4243" spans="1:6" ht="14.25" customHeight="1">
      <c r="A4243" s="575" t="s">
        <v>1039</v>
      </c>
      <c r="B4243" s="575" t="s">
        <v>1311</v>
      </c>
      <c r="C4243" s="575" t="s">
        <v>1466</v>
      </c>
      <c r="D4243" s="641">
        <v>200000</v>
      </c>
      <c r="E4243" s="641">
        <v>133437.5</v>
      </c>
      <c r="F4243" s="642">
        <v>66.72</v>
      </c>
    </row>
    <row r="4244" spans="1:6" ht="14.25" customHeight="1">
      <c r="A4244" s="575" t="s">
        <v>256</v>
      </c>
      <c r="B4244" s="679" t="s">
        <v>944</v>
      </c>
      <c r="C4244" s="680"/>
      <c r="D4244" s="641">
        <v>200000</v>
      </c>
      <c r="E4244" s="641">
        <v>133437.5</v>
      </c>
      <c r="F4244" s="642">
        <v>66.72</v>
      </c>
    </row>
    <row r="4245" spans="1:6" ht="14.25" customHeight="1">
      <c r="A4245" s="575" t="s">
        <v>256</v>
      </c>
      <c r="B4245" s="679" t="s">
        <v>1323</v>
      </c>
      <c r="C4245" s="680"/>
      <c r="D4245" s="641">
        <v>200000</v>
      </c>
      <c r="E4245" s="641">
        <v>133437.5</v>
      </c>
      <c r="F4245" s="642">
        <v>66.72</v>
      </c>
    </row>
    <row r="4246" spans="1:6" ht="14.25" customHeight="1">
      <c r="A4246" s="575" t="s">
        <v>256</v>
      </c>
      <c r="B4246" s="575" t="s">
        <v>564</v>
      </c>
      <c r="C4246" s="575" t="s">
        <v>565</v>
      </c>
      <c r="D4246" s="641">
        <v>200000</v>
      </c>
      <c r="E4246" s="641">
        <v>133437.5</v>
      </c>
      <c r="F4246" s="642">
        <v>66.72</v>
      </c>
    </row>
    <row r="4247" spans="1:6" ht="14.25" customHeight="1">
      <c r="A4247" s="577" t="s">
        <v>256</v>
      </c>
      <c r="B4247" s="577" t="s">
        <v>568</v>
      </c>
      <c r="C4247" s="577" t="s">
        <v>569</v>
      </c>
      <c r="D4247" s="643" t="s">
        <v>256</v>
      </c>
      <c r="E4247" s="643">
        <v>133437.5</v>
      </c>
      <c r="F4247" s="644" t="s">
        <v>256</v>
      </c>
    </row>
    <row r="4248" spans="1:6" ht="14.25" customHeight="1">
      <c r="A4248" s="575" t="s">
        <v>256</v>
      </c>
      <c r="B4248" s="575" t="s">
        <v>1054</v>
      </c>
      <c r="C4248" s="575" t="s">
        <v>1055</v>
      </c>
      <c r="D4248" s="641">
        <v>350014</v>
      </c>
      <c r="E4248" s="641">
        <v>332701.28</v>
      </c>
      <c r="F4248" s="642">
        <v>95.05</v>
      </c>
    </row>
    <row r="4249" spans="1:6" ht="14.25" customHeight="1">
      <c r="A4249" s="575" t="s">
        <v>1211</v>
      </c>
      <c r="B4249" s="575" t="s">
        <v>956</v>
      </c>
      <c r="C4249" s="575" t="s">
        <v>1467</v>
      </c>
      <c r="D4249" s="641">
        <v>30000</v>
      </c>
      <c r="E4249" s="641">
        <v>26250</v>
      </c>
      <c r="F4249" s="642">
        <v>87.5</v>
      </c>
    </row>
    <row r="4250" spans="1:6" ht="14.25" customHeight="1">
      <c r="A4250" s="575" t="s">
        <v>256</v>
      </c>
      <c r="B4250" s="679" t="s">
        <v>944</v>
      </c>
      <c r="C4250" s="680"/>
      <c r="D4250" s="641">
        <v>30000</v>
      </c>
      <c r="E4250" s="641">
        <v>26250</v>
      </c>
      <c r="F4250" s="642">
        <v>87.5</v>
      </c>
    </row>
    <row r="4251" spans="1:6" ht="14.25" customHeight="1">
      <c r="A4251" s="575" t="s">
        <v>256</v>
      </c>
      <c r="B4251" s="679" t="s">
        <v>1325</v>
      </c>
      <c r="C4251" s="680"/>
      <c r="D4251" s="641">
        <v>30000</v>
      </c>
      <c r="E4251" s="641">
        <v>26250</v>
      </c>
      <c r="F4251" s="642">
        <v>87.5</v>
      </c>
    </row>
    <row r="4252" spans="1:6" ht="14.25" customHeight="1">
      <c r="A4252" s="575" t="s">
        <v>256</v>
      </c>
      <c r="B4252" s="575" t="s">
        <v>429</v>
      </c>
      <c r="C4252" s="575" t="s">
        <v>430</v>
      </c>
      <c r="D4252" s="641">
        <v>30000</v>
      </c>
      <c r="E4252" s="641">
        <v>26250</v>
      </c>
      <c r="F4252" s="642">
        <v>87.5</v>
      </c>
    </row>
    <row r="4253" spans="1:6" ht="14.25" customHeight="1">
      <c r="A4253" s="577" t="s">
        <v>256</v>
      </c>
      <c r="B4253" s="577" t="s">
        <v>437</v>
      </c>
      <c r="C4253" s="577" t="s">
        <v>438</v>
      </c>
      <c r="D4253" s="643" t="s">
        <v>256</v>
      </c>
      <c r="E4253" s="643">
        <v>26250</v>
      </c>
      <c r="F4253" s="644" t="s">
        <v>256</v>
      </c>
    </row>
    <row r="4254" spans="1:6" ht="14.25" customHeight="1">
      <c r="A4254" s="575" t="s">
        <v>1211</v>
      </c>
      <c r="B4254" s="575" t="s">
        <v>1006</v>
      </c>
      <c r="C4254" s="575" t="s">
        <v>1468</v>
      </c>
      <c r="D4254" s="641">
        <v>30000</v>
      </c>
      <c r="E4254" s="641">
        <v>30000</v>
      </c>
      <c r="F4254" s="642">
        <v>100</v>
      </c>
    </row>
    <row r="4255" spans="1:6" ht="14.25" customHeight="1">
      <c r="A4255" s="575" t="s">
        <v>256</v>
      </c>
      <c r="B4255" s="679" t="s">
        <v>944</v>
      </c>
      <c r="C4255" s="680"/>
      <c r="D4255" s="641">
        <v>30000</v>
      </c>
      <c r="E4255" s="641">
        <v>30000</v>
      </c>
      <c r="F4255" s="642">
        <v>100</v>
      </c>
    </row>
    <row r="4256" spans="1:6" ht="14.25" customHeight="1">
      <c r="A4256" s="575" t="s">
        <v>256</v>
      </c>
      <c r="B4256" s="679" t="s">
        <v>1325</v>
      </c>
      <c r="C4256" s="680"/>
      <c r="D4256" s="641">
        <v>30000</v>
      </c>
      <c r="E4256" s="641">
        <v>30000</v>
      </c>
      <c r="F4256" s="642">
        <v>100</v>
      </c>
    </row>
    <row r="4257" spans="1:6" ht="14.25" customHeight="1">
      <c r="A4257" s="575" t="s">
        <v>256</v>
      </c>
      <c r="B4257" s="575" t="s">
        <v>429</v>
      </c>
      <c r="C4257" s="575" t="s">
        <v>430</v>
      </c>
      <c r="D4257" s="641">
        <v>30000</v>
      </c>
      <c r="E4257" s="641">
        <v>30000</v>
      </c>
      <c r="F4257" s="642">
        <v>100</v>
      </c>
    </row>
    <row r="4258" spans="1:6" ht="14.25" customHeight="1">
      <c r="A4258" s="577" t="s">
        <v>256</v>
      </c>
      <c r="B4258" s="577" t="s">
        <v>437</v>
      </c>
      <c r="C4258" s="577" t="s">
        <v>438</v>
      </c>
      <c r="D4258" s="643" t="s">
        <v>256</v>
      </c>
      <c r="E4258" s="643">
        <v>30000</v>
      </c>
      <c r="F4258" s="644" t="s">
        <v>256</v>
      </c>
    </row>
    <row r="4259" spans="1:6" ht="14.25" customHeight="1">
      <c r="A4259" s="575" t="s">
        <v>1056</v>
      </c>
      <c r="B4259" s="575" t="s">
        <v>968</v>
      </c>
      <c r="C4259" s="575" t="s">
        <v>1469</v>
      </c>
      <c r="D4259" s="641">
        <v>140000</v>
      </c>
      <c r="E4259" s="641">
        <v>126440</v>
      </c>
      <c r="F4259" s="642">
        <v>90.31</v>
      </c>
    </row>
    <row r="4260" spans="1:6" ht="14.25" customHeight="1">
      <c r="A4260" s="575" t="s">
        <v>256</v>
      </c>
      <c r="B4260" s="679" t="s">
        <v>944</v>
      </c>
      <c r="C4260" s="680"/>
      <c r="D4260" s="641">
        <v>140000</v>
      </c>
      <c r="E4260" s="641">
        <v>126440</v>
      </c>
      <c r="F4260" s="642">
        <v>90.31</v>
      </c>
    </row>
    <row r="4261" spans="1:6" ht="14.25" customHeight="1">
      <c r="A4261" s="575" t="s">
        <v>256</v>
      </c>
      <c r="B4261" s="679" t="s">
        <v>948</v>
      </c>
      <c r="C4261" s="680"/>
      <c r="D4261" s="641">
        <v>140000</v>
      </c>
      <c r="E4261" s="641">
        <v>126440</v>
      </c>
      <c r="F4261" s="642">
        <v>90.31</v>
      </c>
    </row>
    <row r="4262" spans="1:6" ht="14.25" customHeight="1">
      <c r="A4262" s="575" t="s">
        <v>256</v>
      </c>
      <c r="B4262" s="575" t="s">
        <v>429</v>
      </c>
      <c r="C4262" s="575" t="s">
        <v>430</v>
      </c>
      <c r="D4262" s="641">
        <v>40000</v>
      </c>
      <c r="E4262" s="641">
        <v>37940</v>
      </c>
      <c r="F4262" s="642">
        <v>94.85</v>
      </c>
    </row>
    <row r="4263" spans="1:6" ht="14.25" customHeight="1">
      <c r="A4263" s="577" t="s">
        <v>256</v>
      </c>
      <c r="B4263" s="577" t="s">
        <v>437</v>
      </c>
      <c r="C4263" s="577" t="s">
        <v>438</v>
      </c>
      <c r="D4263" s="643" t="s">
        <v>256</v>
      </c>
      <c r="E4263" s="643">
        <v>37940</v>
      </c>
      <c r="F4263" s="644" t="s">
        <v>256</v>
      </c>
    </row>
    <row r="4264" spans="1:6" ht="14.25" customHeight="1">
      <c r="A4264" s="575" t="s">
        <v>256</v>
      </c>
      <c r="B4264" s="575" t="s">
        <v>514</v>
      </c>
      <c r="C4264" s="575" t="s">
        <v>348</v>
      </c>
      <c r="D4264" s="641">
        <v>100000</v>
      </c>
      <c r="E4264" s="641">
        <v>88500</v>
      </c>
      <c r="F4264" s="642">
        <v>88.5</v>
      </c>
    </row>
    <row r="4265" spans="1:6" ht="14.25" customHeight="1">
      <c r="A4265" s="577" t="s">
        <v>256</v>
      </c>
      <c r="B4265" s="577" t="s">
        <v>517</v>
      </c>
      <c r="C4265" s="577" t="s">
        <v>518</v>
      </c>
      <c r="D4265" s="643" t="s">
        <v>256</v>
      </c>
      <c r="E4265" s="643">
        <v>88500</v>
      </c>
      <c r="F4265" s="644" t="s">
        <v>256</v>
      </c>
    </row>
    <row r="4266" spans="1:6" ht="14.25" customHeight="1">
      <c r="A4266" s="575" t="s">
        <v>1056</v>
      </c>
      <c r="B4266" s="575" t="s">
        <v>975</v>
      </c>
      <c r="C4266" s="575" t="s">
        <v>1470</v>
      </c>
      <c r="D4266" s="641">
        <v>150014</v>
      </c>
      <c r="E4266" s="641">
        <v>150011.28</v>
      </c>
      <c r="F4266" s="642">
        <v>100</v>
      </c>
    </row>
    <row r="4267" spans="1:6" ht="14.25" customHeight="1">
      <c r="A4267" s="575" t="s">
        <v>256</v>
      </c>
      <c r="B4267" s="679" t="s">
        <v>942</v>
      </c>
      <c r="C4267" s="680"/>
      <c r="D4267" s="641">
        <v>63006</v>
      </c>
      <c r="E4267" s="641">
        <v>63004.76</v>
      </c>
      <c r="F4267" s="642">
        <v>100</v>
      </c>
    </row>
    <row r="4268" spans="1:6" ht="14.25" customHeight="1">
      <c r="A4268" s="575" t="s">
        <v>256</v>
      </c>
      <c r="B4268" s="679" t="s">
        <v>943</v>
      </c>
      <c r="C4268" s="680"/>
      <c r="D4268" s="641">
        <v>63006</v>
      </c>
      <c r="E4268" s="641">
        <v>63004.76</v>
      </c>
      <c r="F4268" s="642">
        <v>100</v>
      </c>
    </row>
    <row r="4269" spans="1:6" ht="14.25" customHeight="1">
      <c r="A4269" s="575" t="s">
        <v>256</v>
      </c>
      <c r="B4269" s="575" t="s">
        <v>386</v>
      </c>
      <c r="C4269" s="575" t="s">
        <v>387</v>
      </c>
      <c r="D4269" s="641">
        <v>49908</v>
      </c>
      <c r="E4269" s="641">
        <v>49907.24</v>
      </c>
      <c r="F4269" s="642">
        <v>100</v>
      </c>
    </row>
    <row r="4270" spans="1:6" ht="14.25" customHeight="1">
      <c r="A4270" s="577" t="s">
        <v>256</v>
      </c>
      <c r="B4270" s="577" t="s">
        <v>388</v>
      </c>
      <c r="C4270" s="577" t="s">
        <v>389</v>
      </c>
      <c r="D4270" s="643" t="s">
        <v>256</v>
      </c>
      <c r="E4270" s="643">
        <v>49907.24</v>
      </c>
      <c r="F4270" s="644" t="s">
        <v>256</v>
      </c>
    </row>
    <row r="4271" spans="1:6" ht="14.25" customHeight="1">
      <c r="A4271" s="575" t="s">
        <v>256</v>
      </c>
      <c r="B4271" s="575" t="s">
        <v>395</v>
      </c>
      <c r="C4271" s="575" t="s">
        <v>396</v>
      </c>
      <c r="D4271" s="641">
        <v>8235</v>
      </c>
      <c r="E4271" s="641">
        <v>8234.7</v>
      </c>
      <c r="F4271" s="642">
        <v>100</v>
      </c>
    </row>
    <row r="4272" spans="1:6" ht="14.25" customHeight="1">
      <c r="A4272" s="577" t="s">
        <v>256</v>
      </c>
      <c r="B4272" s="577" t="s">
        <v>399</v>
      </c>
      <c r="C4272" s="577" t="s">
        <v>400</v>
      </c>
      <c r="D4272" s="643" t="s">
        <v>256</v>
      </c>
      <c r="E4272" s="643">
        <v>8234.7</v>
      </c>
      <c r="F4272" s="644" t="s">
        <v>256</v>
      </c>
    </row>
    <row r="4273" spans="1:6" ht="14.25" customHeight="1">
      <c r="A4273" s="575" t="s">
        <v>256</v>
      </c>
      <c r="B4273" s="575" t="s">
        <v>429</v>
      </c>
      <c r="C4273" s="575" t="s">
        <v>430</v>
      </c>
      <c r="D4273" s="641">
        <v>4863</v>
      </c>
      <c r="E4273" s="641">
        <v>4862.82</v>
      </c>
      <c r="F4273" s="642">
        <v>100</v>
      </c>
    </row>
    <row r="4274" spans="1:6" ht="14.25" customHeight="1">
      <c r="A4274" s="577" t="s">
        <v>256</v>
      </c>
      <c r="B4274" s="577" t="s">
        <v>443</v>
      </c>
      <c r="C4274" s="577" t="s">
        <v>444</v>
      </c>
      <c r="D4274" s="643" t="s">
        <v>256</v>
      </c>
      <c r="E4274" s="643">
        <v>3917.82</v>
      </c>
      <c r="F4274" s="644" t="s">
        <v>256</v>
      </c>
    </row>
    <row r="4275" spans="1:6" ht="14.25" customHeight="1">
      <c r="A4275" s="577" t="s">
        <v>256</v>
      </c>
      <c r="B4275" s="577" t="s">
        <v>447</v>
      </c>
      <c r="C4275" s="577" t="s">
        <v>448</v>
      </c>
      <c r="D4275" s="643" t="s">
        <v>256</v>
      </c>
      <c r="E4275" s="643">
        <v>945</v>
      </c>
      <c r="F4275" s="644" t="s">
        <v>256</v>
      </c>
    </row>
    <row r="4276" spans="1:6" ht="14.25" customHeight="1">
      <c r="A4276" s="575" t="s">
        <v>256</v>
      </c>
      <c r="B4276" s="679" t="s">
        <v>949</v>
      </c>
      <c r="C4276" s="680"/>
      <c r="D4276" s="641">
        <v>87008</v>
      </c>
      <c r="E4276" s="641">
        <v>87006.52</v>
      </c>
      <c r="F4276" s="642">
        <v>100</v>
      </c>
    </row>
    <row r="4277" spans="1:6" ht="14.25" customHeight="1">
      <c r="A4277" s="575" t="s">
        <v>256</v>
      </c>
      <c r="B4277" s="679" t="s">
        <v>950</v>
      </c>
      <c r="C4277" s="680"/>
      <c r="D4277" s="641">
        <v>87008</v>
      </c>
      <c r="E4277" s="641">
        <v>87006.52</v>
      </c>
      <c r="F4277" s="642">
        <v>100</v>
      </c>
    </row>
    <row r="4278" spans="1:6" ht="14.25" customHeight="1">
      <c r="A4278" s="575" t="s">
        <v>256</v>
      </c>
      <c r="B4278" s="575" t="s">
        <v>386</v>
      </c>
      <c r="C4278" s="575" t="s">
        <v>387</v>
      </c>
      <c r="D4278" s="641">
        <v>68920</v>
      </c>
      <c r="E4278" s="641">
        <v>68919.51</v>
      </c>
      <c r="F4278" s="642">
        <v>100</v>
      </c>
    </row>
    <row r="4279" spans="1:6" ht="14.25" customHeight="1">
      <c r="A4279" s="577" t="s">
        <v>256</v>
      </c>
      <c r="B4279" s="577" t="s">
        <v>388</v>
      </c>
      <c r="C4279" s="577" t="s">
        <v>389</v>
      </c>
      <c r="D4279" s="643" t="s">
        <v>256</v>
      </c>
      <c r="E4279" s="643">
        <v>68919.51</v>
      </c>
      <c r="F4279" s="644" t="s">
        <v>256</v>
      </c>
    </row>
    <row r="4280" spans="1:6" ht="14.25" customHeight="1">
      <c r="A4280" s="575" t="s">
        <v>256</v>
      </c>
      <c r="B4280" s="575" t="s">
        <v>395</v>
      </c>
      <c r="C4280" s="575" t="s">
        <v>396</v>
      </c>
      <c r="D4280" s="641">
        <v>11372</v>
      </c>
      <c r="E4280" s="641">
        <v>11371.71</v>
      </c>
      <c r="F4280" s="642">
        <v>100</v>
      </c>
    </row>
    <row r="4281" spans="1:6" ht="14.25" customHeight="1">
      <c r="A4281" s="577" t="s">
        <v>256</v>
      </c>
      <c r="B4281" s="577" t="s">
        <v>399</v>
      </c>
      <c r="C4281" s="577" t="s">
        <v>400</v>
      </c>
      <c r="D4281" s="643" t="s">
        <v>256</v>
      </c>
      <c r="E4281" s="643">
        <v>11371.71</v>
      </c>
      <c r="F4281" s="644" t="s">
        <v>256</v>
      </c>
    </row>
    <row r="4282" spans="1:6" ht="14.25" customHeight="1">
      <c r="A4282" s="575" t="s">
        <v>256</v>
      </c>
      <c r="B4282" s="575" t="s">
        <v>429</v>
      </c>
      <c r="C4282" s="575" t="s">
        <v>430</v>
      </c>
      <c r="D4282" s="641">
        <v>6716</v>
      </c>
      <c r="E4282" s="641">
        <v>6715.3</v>
      </c>
      <c r="F4282" s="642">
        <v>99.99</v>
      </c>
    </row>
    <row r="4283" spans="1:6" ht="14.25" customHeight="1">
      <c r="A4283" s="577" t="s">
        <v>256</v>
      </c>
      <c r="B4283" s="577" t="s">
        <v>443</v>
      </c>
      <c r="C4283" s="577" t="s">
        <v>444</v>
      </c>
      <c r="D4283" s="643" t="s">
        <v>256</v>
      </c>
      <c r="E4283" s="643">
        <v>5410.3</v>
      </c>
      <c r="F4283" s="644" t="s">
        <v>256</v>
      </c>
    </row>
    <row r="4284" spans="1:6" ht="14.25" customHeight="1">
      <c r="A4284" s="577" t="s">
        <v>256</v>
      </c>
      <c r="B4284" s="577" t="s">
        <v>447</v>
      </c>
      <c r="C4284" s="577" t="s">
        <v>448</v>
      </c>
      <c r="D4284" s="643" t="s">
        <v>256</v>
      </c>
      <c r="E4284" s="643">
        <v>1305</v>
      </c>
      <c r="F4284" s="644" t="s">
        <v>256</v>
      </c>
    </row>
    <row r="4285" spans="1:6" ht="14.25" customHeight="1">
      <c r="A4285" s="575" t="s">
        <v>256</v>
      </c>
      <c r="B4285" s="575" t="s">
        <v>1057</v>
      </c>
      <c r="C4285" s="575" t="s">
        <v>1058</v>
      </c>
      <c r="D4285" s="641">
        <v>694000</v>
      </c>
      <c r="E4285" s="641">
        <v>551426.25</v>
      </c>
      <c r="F4285" s="642">
        <v>79.46</v>
      </c>
    </row>
    <row r="4286" spans="1:6" ht="14.25" customHeight="1">
      <c r="A4286" s="575" t="s">
        <v>1039</v>
      </c>
      <c r="B4286" s="575" t="s">
        <v>956</v>
      </c>
      <c r="C4286" s="575" t="s">
        <v>1471</v>
      </c>
      <c r="D4286" s="641">
        <v>394000</v>
      </c>
      <c r="E4286" s="641">
        <v>396756.25</v>
      </c>
      <c r="F4286" s="642">
        <v>100.7</v>
      </c>
    </row>
    <row r="4287" spans="1:6" ht="14.25" customHeight="1">
      <c r="A4287" s="575" t="s">
        <v>256</v>
      </c>
      <c r="B4287" s="679" t="s">
        <v>944</v>
      </c>
      <c r="C4287" s="680"/>
      <c r="D4287" s="641">
        <v>394000</v>
      </c>
      <c r="E4287" s="641">
        <v>396756.25</v>
      </c>
      <c r="F4287" s="642">
        <v>100.7</v>
      </c>
    </row>
    <row r="4288" spans="1:6" ht="14.25" customHeight="1">
      <c r="A4288" s="575" t="s">
        <v>256</v>
      </c>
      <c r="B4288" s="679" t="s">
        <v>948</v>
      </c>
      <c r="C4288" s="680"/>
      <c r="D4288" s="641">
        <v>394000</v>
      </c>
      <c r="E4288" s="641">
        <v>396756.25</v>
      </c>
      <c r="F4288" s="642">
        <v>100.7</v>
      </c>
    </row>
    <row r="4289" spans="1:6" ht="14.25" customHeight="1">
      <c r="A4289" s="575" t="s">
        <v>256</v>
      </c>
      <c r="B4289" s="575" t="s">
        <v>429</v>
      </c>
      <c r="C4289" s="575" t="s">
        <v>430</v>
      </c>
      <c r="D4289" s="641">
        <v>350000</v>
      </c>
      <c r="E4289" s="641">
        <v>352756.25</v>
      </c>
      <c r="F4289" s="642">
        <v>100.79</v>
      </c>
    </row>
    <row r="4290" spans="1:6" ht="14.25" customHeight="1">
      <c r="A4290" s="577" t="s">
        <v>256</v>
      </c>
      <c r="B4290" s="577" t="s">
        <v>433</v>
      </c>
      <c r="C4290" s="577" t="s">
        <v>434</v>
      </c>
      <c r="D4290" s="643" t="s">
        <v>256</v>
      </c>
      <c r="E4290" s="643">
        <v>82493.75</v>
      </c>
      <c r="F4290" s="644" t="s">
        <v>256</v>
      </c>
    </row>
    <row r="4291" spans="1:6" ht="14.25" customHeight="1">
      <c r="A4291" s="577" t="s">
        <v>256</v>
      </c>
      <c r="B4291" s="577" t="s">
        <v>443</v>
      </c>
      <c r="C4291" s="577" t="s">
        <v>444</v>
      </c>
      <c r="D4291" s="643" t="s">
        <v>256</v>
      </c>
      <c r="E4291" s="643">
        <v>270262.5</v>
      </c>
      <c r="F4291" s="644" t="s">
        <v>256</v>
      </c>
    </row>
    <row r="4292" spans="1:6" ht="14.25" customHeight="1">
      <c r="A4292" s="575" t="s">
        <v>256</v>
      </c>
      <c r="B4292" s="575" t="s">
        <v>452</v>
      </c>
      <c r="C4292" s="575" t="s">
        <v>453</v>
      </c>
      <c r="D4292" s="641">
        <v>44000</v>
      </c>
      <c r="E4292" s="641">
        <v>44000</v>
      </c>
      <c r="F4292" s="642">
        <v>100</v>
      </c>
    </row>
    <row r="4293" spans="1:6" ht="14.25" customHeight="1">
      <c r="A4293" s="577" t="s">
        <v>256</v>
      </c>
      <c r="B4293" s="577" t="s">
        <v>464</v>
      </c>
      <c r="C4293" s="577" t="s">
        <v>453</v>
      </c>
      <c r="D4293" s="643" t="s">
        <v>256</v>
      </c>
      <c r="E4293" s="643">
        <v>44000</v>
      </c>
      <c r="F4293" s="644" t="s">
        <v>256</v>
      </c>
    </row>
    <row r="4294" spans="1:6" ht="14.25" customHeight="1">
      <c r="A4294" s="575" t="s">
        <v>1039</v>
      </c>
      <c r="B4294" s="575" t="s">
        <v>1037</v>
      </c>
      <c r="C4294" s="575" t="s">
        <v>1472</v>
      </c>
      <c r="D4294" s="641">
        <v>300000</v>
      </c>
      <c r="E4294" s="641">
        <v>154670</v>
      </c>
      <c r="F4294" s="642">
        <v>51.56</v>
      </c>
    </row>
    <row r="4295" spans="1:6" ht="14.25" customHeight="1">
      <c r="A4295" s="575" t="s">
        <v>256</v>
      </c>
      <c r="B4295" s="679" t="s">
        <v>944</v>
      </c>
      <c r="C4295" s="680"/>
      <c r="D4295" s="641">
        <v>250000</v>
      </c>
      <c r="E4295" s="641">
        <v>154670</v>
      </c>
      <c r="F4295" s="642">
        <v>61.87</v>
      </c>
    </row>
    <row r="4296" spans="1:6" ht="14.25" customHeight="1">
      <c r="A4296" s="575" t="s">
        <v>256</v>
      </c>
      <c r="B4296" s="679" t="s">
        <v>1323</v>
      </c>
      <c r="C4296" s="680"/>
      <c r="D4296" s="641">
        <v>250000</v>
      </c>
      <c r="E4296" s="641">
        <v>154670</v>
      </c>
      <c r="F4296" s="642">
        <v>61.87</v>
      </c>
    </row>
    <row r="4297" spans="1:6" ht="14.25" customHeight="1">
      <c r="A4297" s="575" t="s">
        <v>256</v>
      </c>
      <c r="B4297" s="575" t="s">
        <v>564</v>
      </c>
      <c r="C4297" s="575" t="s">
        <v>565</v>
      </c>
      <c r="D4297" s="641">
        <v>250000</v>
      </c>
      <c r="E4297" s="641">
        <v>154670</v>
      </c>
      <c r="F4297" s="642">
        <v>61.87</v>
      </c>
    </row>
    <row r="4298" spans="1:6" ht="14.25" customHeight="1">
      <c r="A4298" s="577" t="s">
        <v>256</v>
      </c>
      <c r="B4298" s="577" t="s">
        <v>568</v>
      </c>
      <c r="C4298" s="577" t="s">
        <v>569</v>
      </c>
      <c r="D4298" s="643" t="s">
        <v>256</v>
      </c>
      <c r="E4298" s="643">
        <v>154670</v>
      </c>
      <c r="F4298" s="644" t="s">
        <v>256</v>
      </c>
    </row>
    <row r="4299" spans="1:6" ht="14.25" customHeight="1">
      <c r="A4299" s="575" t="s">
        <v>256</v>
      </c>
      <c r="B4299" s="679" t="s">
        <v>1075</v>
      </c>
      <c r="C4299" s="680"/>
      <c r="D4299" s="641">
        <v>50000</v>
      </c>
      <c r="E4299" s="641">
        <v>0</v>
      </c>
      <c r="F4299" s="642">
        <v>0</v>
      </c>
    </row>
    <row r="4300" spans="1:6" ht="14.25" customHeight="1">
      <c r="A4300" s="575" t="s">
        <v>256</v>
      </c>
      <c r="B4300" s="679" t="s">
        <v>1081</v>
      </c>
      <c r="C4300" s="680"/>
      <c r="D4300" s="641">
        <v>50000</v>
      </c>
      <c r="E4300" s="641">
        <v>0</v>
      </c>
      <c r="F4300" s="642">
        <v>0</v>
      </c>
    </row>
    <row r="4301" spans="1:6" ht="14.25" customHeight="1">
      <c r="A4301" s="575" t="s">
        <v>256</v>
      </c>
      <c r="B4301" s="575" t="s">
        <v>564</v>
      </c>
      <c r="C4301" s="575" t="s">
        <v>565</v>
      </c>
      <c r="D4301" s="641">
        <v>50000</v>
      </c>
      <c r="E4301" s="641">
        <v>0</v>
      </c>
      <c r="F4301" s="642">
        <v>0</v>
      </c>
    </row>
    <row r="4302" spans="1:6" ht="14.25" customHeight="1">
      <c r="A4302" s="577" t="s">
        <v>256</v>
      </c>
      <c r="B4302" s="577" t="s">
        <v>568</v>
      </c>
      <c r="C4302" s="577" t="s">
        <v>569</v>
      </c>
      <c r="D4302" s="643" t="s">
        <v>256</v>
      </c>
      <c r="E4302" s="643">
        <v>0</v>
      </c>
      <c r="F4302" s="644" t="s">
        <v>256</v>
      </c>
    </row>
    <row r="4303" spans="1:6" ht="14.25" customHeight="1">
      <c r="A4303" s="575" t="s">
        <v>256</v>
      </c>
      <c r="B4303" s="575" t="s">
        <v>1061</v>
      </c>
      <c r="C4303" s="575" t="s">
        <v>1062</v>
      </c>
      <c r="D4303" s="641">
        <v>620000</v>
      </c>
      <c r="E4303" s="641">
        <v>363836.76</v>
      </c>
      <c r="F4303" s="642">
        <v>58.68</v>
      </c>
    </row>
    <row r="4304" spans="1:6" ht="14.25" customHeight="1">
      <c r="A4304" s="575" t="s">
        <v>1063</v>
      </c>
      <c r="B4304" s="575" t="s">
        <v>956</v>
      </c>
      <c r="C4304" s="575" t="s">
        <v>1473</v>
      </c>
      <c r="D4304" s="641">
        <v>100000</v>
      </c>
      <c r="E4304" s="641">
        <v>38719.66</v>
      </c>
      <c r="F4304" s="642">
        <v>38.72</v>
      </c>
    </row>
    <row r="4305" spans="1:6" ht="14.25" customHeight="1">
      <c r="A4305" s="575" t="s">
        <v>256</v>
      </c>
      <c r="B4305" s="679" t="s">
        <v>944</v>
      </c>
      <c r="C4305" s="680"/>
      <c r="D4305" s="641">
        <v>100000</v>
      </c>
      <c r="E4305" s="641">
        <v>38719.66</v>
      </c>
      <c r="F4305" s="642">
        <v>38.72</v>
      </c>
    </row>
    <row r="4306" spans="1:6" ht="14.25" customHeight="1">
      <c r="A4306" s="575" t="s">
        <v>256</v>
      </c>
      <c r="B4306" s="679" t="s">
        <v>945</v>
      </c>
      <c r="C4306" s="680"/>
      <c r="D4306" s="641">
        <v>100000</v>
      </c>
      <c r="E4306" s="641">
        <v>38719.66</v>
      </c>
      <c r="F4306" s="642">
        <v>38.72</v>
      </c>
    </row>
    <row r="4307" spans="1:6" ht="14.25" customHeight="1">
      <c r="A4307" s="575" t="s">
        <v>256</v>
      </c>
      <c r="B4307" s="575" t="s">
        <v>429</v>
      </c>
      <c r="C4307" s="575" t="s">
        <v>430</v>
      </c>
      <c r="D4307" s="641">
        <v>50000</v>
      </c>
      <c r="E4307" s="641">
        <v>932.66</v>
      </c>
      <c r="F4307" s="642">
        <v>1.87</v>
      </c>
    </row>
    <row r="4308" spans="1:6" ht="14.25" customHeight="1">
      <c r="A4308" s="577" t="s">
        <v>256</v>
      </c>
      <c r="B4308" s="577" t="s">
        <v>433</v>
      </c>
      <c r="C4308" s="577" t="s">
        <v>434</v>
      </c>
      <c r="D4308" s="643" t="s">
        <v>256</v>
      </c>
      <c r="E4308" s="643">
        <v>932.66</v>
      </c>
      <c r="F4308" s="644" t="s">
        <v>256</v>
      </c>
    </row>
    <row r="4309" spans="1:6" ht="14.25" customHeight="1">
      <c r="A4309" s="575" t="s">
        <v>256</v>
      </c>
      <c r="B4309" s="575" t="s">
        <v>514</v>
      </c>
      <c r="C4309" s="575" t="s">
        <v>348</v>
      </c>
      <c r="D4309" s="641">
        <v>50000</v>
      </c>
      <c r="E4309" s="641">
        <v>37787</v>
      </c>
      <c r="F4309" s="642">
        <v>75.57</v>
      </c>
    </row>
    <row r="4310" spans="1:6" ht="14.25" customHeight="1">
      <c r="A4310" s="577" t="s">
        <v>256</v>
      </c>
      <c r="B4310" s="577" t="s">
        <v>515</v>
      </c>
      <c r="C4310" s="577" t="s">
        <v>516</v>
      </c>
      <c r="D4310" s="643" t="s">
        <v>256</v>
      </c>
      <c r="E4310" s="643">
        <v>37787</v>
      </c>
      <c r="F4310" s="644" t="s">
        <v>256</v>
      </c>
    </row>
    <row r="4311" spans="1:6" ht="14.25" customHeight="1">
      <c r="A4311" s="575" t="s">
        <v>1093</v>
      </c>
      <c r="B4311" s="575" t="s">
        <v>1006</v>
      </c>
      <c r="C4311" s="575" t="s">
        <v>1474</v>
      </c>
      <c r="D4311" s="641">
        <v>20000</v>
      </c>
      <c r="E4311" s="641">
        <v>20000</v>
      </c>
      <c r="F4311" s="642">
        <v>100</v>
      </c>
    </row>
    <row r="4312" spans="1:6" ht="14.25" customHeight="1">
      <c r="A4312" s="575" t="s">
        <v>256</v>
      </c>
      <c r="B4312" s="679" t="s">
        <v>944</v>
      </c>
      <c r="C4312" s="680"/>
      <c r="D4312" s="641">
        <v>20000</v>
      </c>
      <c r="E4312" s="641">
        <v>20000</v>
      </c>
      <c r="F4312" s="642">
        <v>100</v>
      </c>
    </row>
    <row r="4313" spans="1:6" ht="14.25" customHeight="1">
      <c r="A4313" s="575" t="s">
        <v>256</v>
      </c>
      <c r="B4313" s="679" t="s">
        <v>945</v>
      </c>
      <c r="C4313" s="680"/>
      <c r="D4313" s="641">
        <v>20000</v>
      </c>
      <c r="E4313" s="641">
        <v>20000</v>
      </c>
      <c r="F4313" s="642">
        <v>100</v>
      </c>
    </row>
    <row r="4314" spans="1:6" ht="14.25" customHeight="1">
      <c r="A4314" s="575" t="s">
        <v>256</v>
      </c>
      <c r="B4314" s="575" t="s">
        <v>509</v>
      </c>
      <c r="C4314" s="575" t="s">
        <v>347</v>
      </c>
      <c r="D4314" s="641">
        <v>20000</v>
      </c>
      <c r="E4314" s="641">
        <v>20000</v>
      </c>
      <c r="F4314" s="642">
        <v>100</v>
      </c>
    </row>
    <row r="4315" spans="1:6" ht="14.25" customHeight="1">
      <c r="A4315" s="577" t="s">
        <v>256</v>
      </c>
      <c r="B4315" s="577" t="s">
        <v>510</v>
      </c>
      <c r="C4315" s="577" t="s">
        <v>511</v>
      </c>
      <c r="D4315" s="643" t="s">
        <v>256</v>
      </c>
      <c r="E4315" s="643">
        <v>20000</v>
      </c>
      <c r="F4315" s="644" t="s">
        <v>256</v>
      </c>
    </row>
    <row r="4316" spans="1:6" ht="14.25" customHeight="1">
      <c r="A4316" s="575" t="s">
        <v>1093</v>
      </c>
      <c r="B4316" s="575" t="s">
        <v>959</v>
      </c>
      <c r="C4316" s="575" t="s">
        <v>1475</v>
      </c>
      <c r="D4316" s="641">
        <v>400000</v>
      </c>
      <c r="E4316" s="641">
        <v>305117.1</v>
      </c>
      <c r="F4316" s="642">
        <v>76.28</v>
      </c>
    </row>
    <row r="4317" spans="1:6" ht="14.25" customHeight="1">
      <c r="A4317" s="575" t="s">
        <v>256</v>
      </c>
      <c r="B4317" s="679" t="s">
        <v>944</v>
      </c>
      <c r="C4317" s="680"/>
      <c r="D4317" s="641">
        <v>400000</v>
      </c>
      <c r="E4317" s="641">
        <v>305117.1</v>
      </c>
      <c r="F4317" s="642">
        <v>76.28</v>
      </c>
    </row>
    <row r="4318" spans="1:6" ht="14.25" customHeight="1">
      <c r="A4318" s="575" t="s">
        <v>256</v>
      </c>
      <c r="B4318" s="679" t="s">
        <v>945</v>
      </c>
      <c r="C4318" s="680"/>
      <c r="D4318" s="641">
        <v>150000</v>
      </c>
      <c r="E4318" s="641">
        <v>55117.1</v>
      </c>
      <c r="F4318" s="642">
        <v>36.74</v>
      </c>
    </row>
    <row r="4319" spans="1:6" ht="14.25" customHeight="1">
      <c r="A4319" s="575" t="s">
        <v>256</v>
      </c>
      <c r="B4319" s="575" t="s">
        <v>514</v>
      </c>
      <c r="C4319" s="575" t="s">
        <v>348</v>
      </c>
      <c r="D4319" s="641">
        <v>150000</v>
      </c>
      <c r="E4319" s="641">
        <v>55117.1</v>
      </c>
      <c r="F4319" s="642">
        <v>36.74</v>
      </c>
    </row>
    <row r="4320" spans="1:6" ht="14.25" customHeight="1">
      <c r="A4320" s="577" t="s">
        <v>256</v>
      </c>
      <c r="B4320" s="577" t="s">
        <v>517</v>
      </c>
      <c r="C4320" s="577" t="s">
        <v>518</v>
      </c>
      <c r="D4320" s="643" t="s">
        <v>256</v>
      </c>
      <c r="E4320" s="643">
        <v>55117.1</v>
      </c>
      <c r="F4320" s="644" t="s">
        <v>256</v>
      </c>
    </row>
    <row r="4321" spans="1:6" ht="14.25" customHeight="1">
      <c r="A4321" s="575" t="s">
        <v>256</v>
      </c>
      <c r="B4321" s="679" t="s">
        <v>1088</v>
      </c>
      <c r="C4321" s="680"/>
      <c r="D4321" s="641">
        <v>250000</v>
      </c>
      <c r="E4321" s="641">
        <v>250000</v>
      </c>
      <c r="F4321" s="642">
        <v>100</v>
      </c>
    </row>
    <row r="4322" spans="1:6" ht="14.25" customHeight="1">
      <c r="A4322" s="575" t="s">
        <v>256</v>
      </c>
      <c r="B4322" s="575" t="s">
        <v>514</v>
      </c>
      <c r="C4322" s="575" t="s">
        <v>348</v>
      </c>
      <c r="D4322" s="641">
        <v>250000</v>
      </c>
      <c r="E4322" s="641">
        <v>250000</v>
      </c>
      <c r="F4322" s="642">
        <v>100</v>
      </c>
    </row>
    <row r="4323" spans="1:6" ht="14.25" customHeight="1">
      <c r="A4323" s="577" t="s">
        <v>256</v>
      </c>
      <c r="B4323" s="577" t="s">
        <v>517</v>
      </c>
      <c r="C4323" s="577" t="s">
        <v>518</v>
      </c>
      <c r="D4323" s="643" t="s">
        <v>256</v>
      </c>
      <c r="E4323" s="643">
        <v>250000</v>
      </c>
      <c r="F4323" s="644" t="s">
        <v>256</v>
      </c>
    </row>
    <row r="4324" spans="1:6" ht="14.25" customHeight="1">
      <c r="A4324" s="575" t="s">
        <v>1063</v>
      </c>
      <c r="B4324" s="575" t="s">
        <v>1037</v>
      </c>
      <c r="C4324" s="575" t="s">
        <v>1476</v>
      </c>
      <c r="D4324" s="641">
        <v>100000</v>
      </c>
      <c r="E4324" s="641">
        <v>0</v>
      </c>
      <c r="F4324" s="642">
        <v>0</v>
      </c>
    </row>
    <row r="4325" spans="1:6" ht="14.25" customHeight="1">
      <c r="A4325" s="575" t="s">
        <v>256</v>
      </c>
      <c r="B4325" s="679" t="s">
        <v>944</v>
      </c>
      <c r="C4325" s="680"/>
      <c r="D4325" s="641">
        <v>100000</v>
      </c>
      <c r="E4325" s="641">
        <v>0</v>
      </c>
      <c r="F4325" s="642">
        <v>0</v>
      </c>
    </row>
    <row r="4326" spans="1:6" ht="14.25" customHeight="1">
      <c r="A4326" s="575" t="s">
        <v>256</v>
      </c>
      <c r="B4326" s="679" t="s">
        <v>945</v>
      </c>
      <c r="C4326" s="680"/>
      <c r="D4326" s="641">
        <v>100000</v>
      </c>
      <c r="E4326" s="641">
        <v>0</v>
      </c>
      <c r="F4326" s="642">
        <v>0</v>
      </c>
    </row>
    <row r="4327" spans="1:6" ht="14.25" customHeight="1">
      <c r="A4327" s="575" t="s">
        <v>256</v>
      </c>
      <c r="B4327" s="575" t="s">
        <v>574</v>
      </c>
      <c r="C4327" s="575" t="s">
        <v>575</v>
      </c>
      <c r="D4327" s="641">
        <v>100000</v>
      </c>
      <c r="E4327" s="641">
        <v>0</v>
      </c>
      <c r="F4327" s="642">
        <v>0</v>
      </c>
    </row>
    <row r="4328" spans="1:6" ht="14.25" customHeight="1">
      <c r="A4328" s="577" t="s">
        <v>256</v>
      </c>
      <c r="B4328" s="577" t="s">
        <v>576</v>
      </c>
      <c r="C4328" s="577" t="s">
        <v>575</v>
      </c>
      <c r="D4328" s="643" t="s">
        <v>256</v>
      </c>
      <c r="E4328" s="643">
        <v>0</v>
      </c>
      <c r="F4328" s="644" t="s">
        <v>256</v>
      </c>
    </row>
    <row r="4329" spans="1:6" ht="14.25" customHeight="1">
      <c r="A4329" s="577"/>
      <c r="B4329" s="577"/>
      <c r="C4329" s="577"/>
      <c r="D4329" s="643"/>
      <c r="E4329" s="643"/>
      <c r="F4329" s="644"/>
    </row>
    <row r="4330" spans="1:6" ht="14.25" customHeight="1">
      <c r="A4330" s="580" t="s">
        <v>256</v>
      </c>
      <c r="B4330" s="681" t="s">
        <v>1477</v>
      </c>
      <c r="C4330" s="682"/>
      <c r="D4330" s="639">
        <v>1087000</v>
      </c>
      <c r="E4330" s="639">
        <v>1034649.31</v>
      </c>
      <c r="F4330" s="640">
        <v>95.18</v>
      </c>
    </row>
    <row r="4331" spans="1:6" ht="14.25" customHeight="1">
      <c r="A4331" s="575" t="s">
        <v>256</v>
      </c>
      <c r="B4331" s="679" t="s">
        <v>1478</v>
      </c>
      <c r="C4331" s="680"/>
      <c r="D4331" s="641">
        <v>1087000</v>
      </c>
      <c r="E4331" s="641">
        <v>1034649.31</v>
      </c>
      <c r="F4331" s="642">
        <v>95.18</v>
      </c>
    </row>
    <row r="4332" spans="1:6" ht="14.25" customHeight="1">
      <c r="A4332" s="647" t="s">
        <v>256</v>
      </c>
      <c r="B4332" s="677" t="s">
        <v>942</v>
      </c>
      <c r="C4332" s="678"/>
      <c r="D4332" s="648">
        <v>1087000</v>
      </c>
      <c r="E4332" s="648">
        <v>1034649.31</v>
      </c>
      <c r="F4332" s="649">
        <v>95.18</v>
      </c>
    </row>
    <row r="4333" spans="1:6" ht="14.25" customHeight="1">
      <c r="A4333" s="647" t="s">
        <v>256</v>
      </c>
      <c r="B4333" s="677" t="s">
        <v>943</v>
      </c>
      <c r="C4333" s="678"/>
      <c r="D4333" s="648">
        <v>1087000</v>
      </c>
      <c r="E4333" s="648">
        <v>1034649.31</v>
      </c>
      <c r="F4333" s="649">
        <v>95.18</v>
      </c>
    </row>
    <row r="4334" spans="1:6" ht="14.25" customHeight="1">
      <c r="A4334" s="575" t="s">
        <v>256</v>
      </c>
      <c r="B4334" s="575" t="s">
        <v>953</v>
      </c>
      <c r="C4334" s="575" t="s">
        <v>954</v>
      </c>
      <c r="D4334" s="641">
        <v>1087000</v>
      </c>
      <c r="E4334" s="641">
        <v>1034649.31</v>
      </c>
      <c r="F4334" s="642">
        <v>95.18</v>
      </c>
    </row>
    <row r="4335" spans="1:6" ht="14.25" customHeight="1">
      <c r="A4335" s="575" t="s">
        <v>955</v>
      </c>
      <c r="B4335" s="575" t="s">
        <v>956</v>
      </c>
      <c r="C4335" s="575" t="s">
        <v>957</v>
      </c>
      <c r="D4335" s="641">
        <v>1087000</v>
      </c>
      <c r="E4335" s="641">
        <v>1034649.31</v>
      </c>
      <c r="F4335" s="642">
        <v>95.18</v>
      </c>
    </row>
    <row r="4336" spans="1:6" ht="14.25" customHeight="1">
      <c r="A4336" s="575" t="s">
        <v>256</v>
      </c>
      <c r="B4336" s="679" t="s">
        <v>942</v>
      </c>
      <c r="C4336" s="680"/>
      <c r="D4336" s="641">
        <v>1087000</v>
      </c>
      <c r="E4336" s="641">
        <v>1034649.31</v>
      </c>
      <c r="F4336" s="642">
        <v>95.18</v>
      </c>
    </row>
    <row r="4337" spans="1:6" ht="14.25" customHeight="1">
      <c r="A4337" s="575" t="s">
        <v>256</v>
      </c>
      <c r="B4337" s="679" t="s">
        <v>943</v>
      </c>
      <c r="C4337" s="680"/>
      <c r="D4337" s="641">
        <v>1087000</v>
      </c>
      <c r="E4337" s="641">
        <v>1034649.31</v>
      </c>
      <c r="F4337" s="642">
        <v>95.18</v>
      </c>
    </row>
    <row r="4338" spans="1:6" ht="14.25" customHeight="1">
      <c r="A4338" s="575" t="s">
        <v>256</v>
      </c>
      <c r="B4338" s="575" t="s">
        <v>386</v>
      </c>
      <c r="C4338" s="575" t="s">
        <v>387</v>
      </c>
      <c r="D4338" s="641">
        <v>830000</v>
      </c>
      <c r="E4338" s="641">
        <v>804917.96</v>
      </c>
      <c r="F4338" s="642">
        <v>96.98</v>
      </c>
    </row>
    <row r="4339" spans="1:6" ht="14.25" customHeight="1">
      <c r="A4339" s="577" t="s">
        <v>256</v>
      </c>
      <c r="B4339" s="577" t="s">
        <v>388</v>
      </c>
      <c r="C4339" s="577" t="s">
        <v>389</v>
      </c>
      <c r="D4339" s="643" t="s">
        <v>256</v>
      </c>
      <c r="E4339" s="643">
        <v>804917.96</v>
      </c>
      <c r="F4339" s="644" t="s">
        <v>256</v>
      </c>
    </row>
    <row r="4340" spans="1:6" ht="14.25" customHeight="1">
      <c r="A4340" s="575" t="s">
        <v>256</v>
      </c>
      <c r="B4340" s="575" t="s">
        <v>392</v>
      </c>
      <c r="C4340" s="575" t="s">
        <v>393</v>
      </c>
      <c r="D4340" s="641">
        <v>27000</v>
      </c>
      <c r="E4340" s="641">
        <v>24130.58</v>
      </c>
      <c r="F4340" s="642">
        <v>89.37</v>
      </c>
    </row>
    <row r="4341" spans="1:6" ht="14.25" customHeight="1">
      <c r="A4341" s="577" t="s">
        <v>256</v>
      </c>
      <c r="B4341" s="577" t="s">
        <v>394</v>
      </c>
      <c r="C4341" s="577" t="s">
        <v>393</v>
      </c>
      <c r="D4341" s="643" t="s">
        <v>256</v>
      </c>
      <c r="E4341" s="643">
        <v>24130.58</v>
      </c>
      <c r="F4341" s="644" t="s">
        <v>256</v>
      </c>
    </row>
    <row r="4342" spans="1:6" ht="14.25" customHeight="1">
      <c r="A4342" s="575" t="s">
        <v>256</v>
      </c>
      <c r="B4342" s="575" t="s">
        <v>395</v>
      </c>
      <c r="C4342" s="575" t="s">
        <v>396</v>
      </c>
      <c r="D4342" s="641">
        <v>140000</v>
      </c>
      <c r="E4342" s="641">
        <v>132216.71</v>
      </c>
      <c r="F4342" s="642">
        <v>94.44</v>
      </c>
    </row>
    <row r="4343" spans="1:6" ht="14.25" customHeight="1">
      <c r="A4343" s="577" t="s">
        <v>256</v>
      </c>
      <c r="B4343" s="577" t="s">
        <v>399</v>
      </c>
      <c r="C4343" s="577" t="s">
        <v>400</v>
      </c>
      <c r="D4343" s="643" t="s">
        <v>256</v>
      </c>
      <c r="E4343" s="643">
        <v>132216.71</v>
      </c>
      <c r="F4343" s="644" t="s">
        <v>256</v>
      </c>
    </row>
    <row r="4344" spans="1:6" ht="14.25" customHeight="1">
      <c r="A4344" s="575" t="s">
        <v>256</v>
      </c>
      <c r="B4344" s="575" t="s">
        <v>405</v>
      </c>
      <c r="C4344" s="575" t="s">
        <v>406</v>
      </c>
      <c r="D4344" s="641">
        <v>45000</v>
      </c>
      <c r="E4344" s="641">
        <v>39058.51</v>
      </c>
      <c r="F4344" s="642">
        <v>86.8</v>
      </c>
    </row>
    <row r="4345" spans="1:6" ht="14.25" customHeight="1">
      <c r="A4345" s="577" t="s">
        <v>256</v>
      </c>
      <c r="B4345" s="577" t="s">
        <v>407</v>
      </c>
      <c r="C4345" s="577" t="s">
        <v>408</v>
      </c>
      <c r="D4345" s="643" t="s">
        <v>256</v>
      </c>
      <c r="E4345" s="643">
        <v>3128.91</v>
      </c>
      <c r="F4345" s="644" t="s">
        <v>256</v>
      </c>
    </row>
    <row r="4346" spans="1:6" ht="14.25" customHeight="1">
      <c r="A4346" s="577" t="s">
        <v>256</v>
      </c>
      <c r="B4346" s="577" t="s">
        <v>409</v>
      </c>
      <c r="C4346" s="577" t="s">
        <v>410</v>
      </c>
      <c r="D4346" s="643" t="s">
        <v>256</v>
      </c>
      <c r="E4346" s="643">
        <v>32229.6</v>
      </c>
      <c r="F4346" s="644" t="s">
        <v>256</v>
      </c>
    </row>
    <row r="4347" spans="1:6" ht="14.25" customHeight="1">
      <c r="A4347" s="577" t="s">
        <v>256</v>
      </c>
      <c r="B4347" s="577" t="s">
        <v>411</v>
      </c>
      <c r="C4347" s="577" t="s">
        <v>412</v>
      </c>
      <c r="D4347" s="643" t="s">
        <v>256</v>
      </c>
      <c r="E4347" s="643">
        <v>3700</v>
      </c>
      <c r="F4347" s="644" t="s">
        <v>256</v>
      </c>
    </row>
    <row r="4348" spans="1:6" ht="14.25" customHeight="1">
      <c r="A4348" s="575" t="s">
        <v>256</v>
      </c>
      <c r="B4348" s="575" t="s">
        <v>415</v>
      </c>
      <c r="C4348" s="575" t="s">
        <v>416</v>
      </c>
      <c r="D4348" s="641">
        <v>16000</v>
      </c>
      <c r="E4348" s="641">
        <v>13989.77</v>
      </c>
      <c r="F4348" s="642">
        <v>87.44</v>
      </c>
    </row>
    <row r="4349" spans="1:6" ht="14.25" customHeight="1">
      <c r="A4349" s="577" t="s">
        <v>256</v>
      </c>
      <c r="B4349" s="577" t="s">
        <v>417</v>
      </c>
      <c r="C4349" s="577" t="s">
        <v>418</v>
      </c>
      <c r="D4349" s="643" t="s">
        <v>256</v>
      </c>
      <c r="E4349" s="643">
        <v>13989.77</v>
      </c>
      <c r="F4349" s="644" t="s">
        <v>256</v>
      </c>
    </row>
    <row r="4350" spans="1:6" ht="14.25" customHeight="1">
      <c r="A4350" s="575" t="s">
        <v>256</v>
      </c>
      <c r="B4350" s="575" t="s">
        <v>429</v>
      </c>
      <c r="C4350" s="575" t="s">
        <v>430</v>
      </c>
      <c r="D4350" s="641">
        <v>25000</v>
      </c>
      <c r="E4350" s="641">
        <v>18150.78</v>
      </c>
      <c r="F4350" s="642">
        <v>72.6</v>
      </c>
    </row>
    <row r="4351" spans="1:6" ht="14.25" customHeight="1">
      <c r="A4351" s="577" t="s">
        <v>256</v>
      </c>
      <c r="B4351" s="577" t="s">
        <v>431</v>
      </c>
      <c r="C4351" s="577" t="s">
        <v>432</v>
      </c>
      <c r="D4351" s="643" t="s">
        <v>256</v>
      </c>
      <c r="E4351" s="643">
        <v>6094.18</v>
      </c>
      <c r="F4351" s="644" t="s">
        <v>256</v>
      </c>
    </row>
    <row r="4352" spans="1:6" ht="14.25" customHeight="1">
      <c r="A4352" s="577" t="s">
        <v>256</v>
      </c>
      <c r="B4352" s="577" t="s">
        <v>435</v>
      </c>
      <c r="C4352" s="577" t="s">
        <v>436</v>
      </c>
      <c r="D4352" s="643" t="s">
        <v>256</v>
      </c>
      <c r="E4352" s="643">
        <v>0</v>
      </c>
      <c r="F4352" s="644" t="s">
        <v>256</v>
      </c>
    </row>
    <row r="4353" spans="1:6" ht="14.25" customHeight="1">
      <c r="A4353" s="577" t="s">
        <v>256</v>
      </c>
      <c r="B4353" s="577" t="s">
        <v>443</v>
      </c>
      <c r="C4353" s="577" t="s">
        <v>444</v>
      </c>
      <c r="D4353" s="643" t="s">
        <v>256</v>
      </c>
      <c r="E4353" s="643">
        <v>0</v>
      </c>
      <c r="F4353" s="644" t="s">
        <v>256</v>
      </c>
    </row>
    <row r="4354" spans="1:6" ht="14.25" customHeight="1">
      <c r="A4354" s="577" t="s">
        <v>256</v>
      </c>
      <c r="B4354" s="577" t="s">
        <v>447</v>
      </c>
      <c r="C4354" s="577" t="s">
        <v>448</v>
      </c>
      <c r="D4354" s="643" t="s">
        <v>256</v>
      </c>
      <c r="E4354" s="643">
        <v>12056.6</v>
      </c>
      <c r="F4354" s="644" t="s">
        <v>256</v>
      </c>
    </row>
    <row r="4355" spans="1:6" ht="14.25" customHeight="1">
      <c r="A4355" s="575" t="s">
        <v>256</v>
      </c>
      <c r="B4355" s="575" t="s">
        <v>452</v>
      </c>
      <c r="C4355" s="575" t="s">
        <v>453</v>
      </c>
      <c r="D4355" s="641">
        <v>4000</v>
      </c>
      <c r="E4355" s="641">
        <v>2185</v>
      </c>
      <c r="F4355" s="642">
        <v>54.63</v>
      </c>
    </row>
    <row r="4356" spans="1:6" ht="14.25" customHeight="1">
      <c r="A4356" s="577" t="s">
        <v>256</v>
      </c>
      <c r="B4356" s="577" t="s">
        <v>461</v>
      </c>
      <c r="C4356" s="577" t="s">
        <v>462</v>
      </c>
      <c r="D4356" s="643" t="s">
        <v>256</v>
      </c>
      <c r="E4356" s="643">
        <v>0</v>
      </c>
      <c r="F4356" s="644" t="s">
        <v>256</v>
      </c>
    </row>
    <row r="4357" spans="1:6" ht="14.25" customHeight="1">
      <c r="A4357" s="577" t="s">
        <v>256</v>
      </c>
      <c r="B4357" s="577" t="s">
        <v>464</v>
      </c>
      <c r="C4357" s="577" t="s">
        <v>453</v>
      </c>
      <c r="D4357" s="643" t="s">
        <v>256</v>
      </c>
      <c r="E4357" s="643">
        <v>2185</v>
      </c>
      <c r="F4357" s="644" t="s">
        <v>256</v>
      </c>
    </row>
    <row r="4358" spans="1:6" ht="14.25" customHeight="1">
      <c r="A4358" s="51"/>
      <c r="B4358" s="51"/>
      <c r="C4358" s="428"/>
      <c r="D4358" s="51"/>
      <c r="E4358" s="51"/>
      <c r="F4358" s="51"/>
    </row>
    <row r="4359" spans="1:6" ht="14.25" customHeight="1">
      <c r="A4359" s="51"/>
      <c r="B4359" s="51"/>
      <c r="C4359" s="428"/>
      <c r="D4359" s="51"/>
      <c r="E4359" s="51"/>
      <c r="F4359" s="51"/>
    </row>
    <row r="4360" spans="1:6" ht="14.25" customHeight="1">
      <c r="A4360" s="51"/>
      <c r="B4360" s="51"/>
      <c r="C4360" s="428"/>
      <c r="D4360" s="51"/>
      <c r="E4360" s="51"/>
      <c r="F4360" s="51"/>
    </row>
    <row r="4361" spans="1:6" ht="14.25" customHeight="1">
      <c r="A4361" s="51"/>
      <c r="B4361" s="51"/>
      <c r="C4361" s="428"/>
      <c r="D4361" s="51"/>
      <c r="E4361" s="51"/>
      <c r="F4361" s="51"/>
    </row>
    <row r="4362" spans="1:6" ht="14.25" customHeight="1">
      <c r="A4362" s="51"/>
      <c r="B4362" s="51"/>
      <c r="C4362" s="428"/>
      <c r="D4362" s="51"/>
      <c r="E4362" s="51"/>
      <c r="F4362" s="51"/>
    </row>
    <row r="4363" spans="1:6" ht="14.25" customHeight="1">
      <c r="A4363" s="51"/>
      <c r="B4363" s="51"/>
      <c r="C4363" s="428"/>
      <c r="D4363" s="51"/>
      <c r="E4363" s="51"/>
      <c r="F4363" s="51"/>
    </row>
    <row r="4364" spans="1:6" ht="14.25" customHeight="1">
      <c r="A4364" s="51"/>
      <c r="B4364" s="51"/>
      <c r="C4364" s="428"/>
      <c r="D4364" s="51"/>
      <c r="E4364" s="51"/>
      <c r="F4364" s="51"/>
    </row>
  </sheetData>
  <sheetProtection/>
  <mergeCells count="1194">
    <mergeCell ref="B2760:C2760"/>
    <mergeCell ref="B2747:C2747"/>
    <mergeCell ref="B2754:C2754"/>
    <mergeCell ref="B2755:C2755"/>
    <mergeCell ref="B2756:C2756"/>
    <mergeCell ref="B2769:C2769"/>
    <mergeCell ref="B2770:C2770"/>
    <mergeCell ref="B2757:C2757"/>
    <mergeCell ref="B2758:C2758"/>
    <mergeCell ref="B2759:C2759"/>
    <mergeCell ref="B2766:C2766"/>
    <mergeCell ref="B2722:C2722"/>
    <mergeCell ref="B2723:C2723"/>
    <mergeCell ref="B2738:C2738"/>
    <mergeCell ref="B2739:C2739"/>
    <mergeCell ref="B2743:C2743"/>
    <mergeCell ref="B2744:C2744"/>
    <mergeCell ref="B2691:C2691"/>
    <mergeCell ref="B2692:C2692"/>
    <mergeCell ref="B2698:C2698"/>
    <mergeCell ref="B2699:C2699"/>
    <mergeCell ref="B2717:C2717"/>
    <mergeCell ref="B2718:C2718"/>
    <mergeCell ref="B2662:C2662"/>
    <mergeCell ref="B2663:C2663"/>
    <mergeCell ref="B2672:C2672"/>
    <mergeCell ref="B2673:C2673"/>
    <mergeCell ref="B2682:C2682"/>
    <mergeCell ref="B2683:C2683"/>
    <mergeCell ref="B2640:C2640"/>
    <mergeCell ref="B2643:C2643"/>
    <mergeCell ref="B2649:C2649"/>
    <mergeCell ref="B2650:C2650"/>
    <mergeCell ref="B2656:C2656"/>
    <mergeCell ref="B2657:C2657"/>
    <mergeCell ref="B2618:C2618"/>
    <mergeCell ref="B2619:C2619"/>
    <mergeCell ref="B2626:C2626"/>
    <mergeCell ref="B2627:C2627"/>
    <mergeCell ref="B2633:C2633"/>
    <mergeCell ref="B2639:C2639"/>
    <mergeCell ref="B2579:C2579"/>
    <mergeCell ref="B2580:C2580"/>
    <mergeCell ref="B2595:C2595"/>
    <mergeCell ref="B2596:C2596"/>
    <mergeCell ref="B2612:C2612"/>
    <mergeCell ref="B2613:C2613"/>
    <mergeCell ref="B2560:C2560"/>
    <mergeCell ref="B2565:C2565"/>
    <mergeCell ref="B2570:C2570"/>
    <mergeCell ref="B2571:C2571"/>
    <mergeCell ref="B2575:C2575"/>
    <mergeCell ref="B2576:C2576"/>
    <mergeCell ref="B2536:C2536"/>
    <mergeCell ref="B2537:C2537"/>
    <mergeCell ref="B2544:C2544"/>
    <mergeCell ref="B2551:C2551"/>
    <mergeCell ref="B2552:C2552"/>
    <mergeCell ref="B2559:C2559"/>
    <mergeCell ref="B2519:C2519"/>
    <mergeCell ref="B2520:C2520"/>
    <mergeCell ref="B2523:C2523"/>
    <mergeCell ref="B2524:C2524"/>
    <mergeCell ref="B2528:C2528"/>
    <mergeCell ref="B2529:C2529"/>
    <mergeCell ref="B2450:C2450"/>
    <mergeCell ref="B2451:C2451"/>
    <mergeCell ref="B2478:C2478"/>
    <mergeCell ref="B2479:C2479"/>
    <mergeCell ref="B2498:C2498"/>
    <mergeCell ref="B2499:C2499"/>
    <mergeCell ref="B2444:C2444"/>
    <mergeCell ref="B2445:C2445"/>
    <mergeCell ref="B2441:C2441"/>
    <mergeCell ref="B2442:C2442"/>
    <mergeCell ref="B2446:C2446"/>
    <mergeCell ref="B2447:C2447"/>
    <mergeCell ref="B2432:C2432"/>
    <mergeCell ref="B2433:C2433"/>
    <mergeCell ref="B2434:C2434"/>
    <mergeCell ref="B2435:C2435"/>
    <mergeCell ref="B2436:C2436"/>
    <mergeCell ref="B2443:C2443"/>
    <mergeCell ref="B2249:C2249"/>
    <mergeCell ref="B2297:C2297"/>
    <mergeCell ref="B2298:C2298"/>
    <mergeCell ref="B2362:C2362"/>
    <mergeCell ref="B2366:C2366"/>
    <mergeCell ref="B2414:C2414"/>
    <mergeCell ref="B2250:C2250"/>
    <mergeCell ref="B2251:C2251"/>
    <mergeCell ref="B2252:C2252"/>
    <mergeCell ref="B2253:C2253"/>
    <mergeCell ref="B2154:C2154"/>
    <mergeCell ref="B2155:C2155"/>
    <mergeCell ref="B2226:C2226"/>
    <mergeCell ref="B2227:C2227"/>
    <mergeCell ref="B2248:C2248"/>
    <mergeCell ref="B2120:C2120"/>
    <mergeCell ref="B2121:C2121"/>
    <mergeCell ref="B2127:C2127"/>
    <mergeCell ref="B2128:C2128"/>
    <mergeCell ref="B1971:C1971"/>
    <mergeCell ref="B1972:C1972"/>
    <mergeCell ref="B2026:C2026"/>
    <mergeCell ref="B2073:C2073"/>
    <mergeCell ref="B2086:C2086"/>
    <mergeCell ref="B1969:C1969"/>
    <mergeCell ref="B1970:C1970"/>
    <mergeCell ref="B1973:C1973"/>
    <mergeCell ref="B1974:C1974"/>
    <mergeCell ref="B1809:C1809"/>
    <mergeCell ref="B1832:C1832"/>
    <mergeCell ref="B1833:C1833"/>
    <mergeCell ref="B1874:C1874"/>
    <mergeCell ref="B1885:C1885"/>
    <mergeCell ref="B1886:C1886"/>
    <mergeCell ref="B1815:C1815"/>
    <mergeCell ref="B1816:C1816"/>
    <mergeCell ref="B1819:C1819"/>
    <mergeCell ref="B1820:C1820"/>
    <mergeCell ref="B1633:C1633"/>
    <mergeCell ref="B1725:C1725"/>
    <mergeCell ref="B1758:C1758"/>
    <mergeCell ref="B1808:C1808"/>
    <mergeCell ref="B1628:C1628"/>
    <mergeCell ref="B1629:C1629"/>
    <mergeCell ref="B1630:C1630"/>
    <mergeCell ref="B1631:C1631"/>
    <mergeCell ref="B1486:C1486"/>
    <mergeCell ref="B1487:C1487"/>
    <mergeCell ref="B1488:C1488"/>
    <mergeCell ref="B1491:C1491"/>
    <mergeCell ref="B1615:C1615"/>
    <mergeCell ref="B1632:C1632"/>
    <mergeCell ref="B1387:C1387"/>
    <mergeCell ref="B1422:C1422"/>
    <mergeCell ref="B1427:C1427"/>
    <mergeCell ref="B1465:C1465"/>
    <mergeCell ref="B1466:C1466"/>
    <mergeCell ref="B1480:C1480"/>
    <mergeCell ref="B1390:C1390"/>
    <mergeCell ref="B1404:C1404"/>
    <mergeCell ref="B1405:C1405"/>
    <mergeCell ref="B1410:C1410"/>
    <mergeCell ref="B1321:C1321"/>
    <mergeCell ref="B1322:C1322"/>
    <mergeCell ref="B1335:C1335"/>
    <mergeCell ref="B1336:C1336"/>
    <mergeCell ref="B1386:C1386"/>
    <mergeCell ref="B1311:C1311"/>
    <mergeCell ref="B1312:C1312"/>
    <mergeCell ref="B1316:C1316"/>
    <mergeCell ref="B1317:C1317"/>
    <mergeCell ref="B1280:C1280"/>
    <mergeCell ref="B1281:C1281"/>
    <mergeCell ref="B1300:C1300"/>
    <mergeCell ref="B1275:C1275"/>
    <mergeCell ref="B1276:C1276"/>
    <mergeCell ref="B1285:C1285"/>
    <mergeCell ref="B1286:C1286"/>
    <mergeCell ref="B1179:C1179"/>
    <mergeCell ref="B1198:C1198"/>
    <mergeCell ref="B1199:C1199"/>
    <mergeCell ref="B1218:C1218"/>
    <mergeCell ref="B1234:C1234"/>
    <mergeCell ref="B1253:C1253"/>
    <mergeCell ref="B1183:C1183"/>
    <mergeCell ref="B1184:C1184"/>
    <mergeCell ref="B1188:C1188"/>
    <mergeCell ref="B1189:C1189"/>
    <mergeCell ref="B1108:C1108"/>
    <mergeCell ref="B1109:C1109"/>
    <mergeCell ref="B1143:C1143"/>
    <mergeCell ref="B1144:C1144"/>
    <mergeCell ref="B1164:C1164"/>
    <mergeCell ref="B1083:C1083"/>
    <mergeCell ref="B1084:C1084"/>
    <mergeCell ref="B1087:C1087"/>
    <mergeCell ref="B1088:C1088"/>
    <mergeCell ref="B850:C850"/>
    <mergeCell ref="B851:C851"/>
    <mergeCell ref="B954:C954"/>
    <mergeCell ref="B959:C959"/>
    <mergeCell ref="B975:C975"/>
    <mergeCell ref="B979:C979"/>
    <mergeCell ref="B960:C960"/>
    <mergeCell ref="B964:C964"/>
    <mergeCell ref="B852:C852"/>
    <mergeCell ref="B853:C853"/>
    <mergeCell ref="B893:C893"/>
    <mergeCell ref="B894:C894"/>
    <mergeCell ref="B932:C932"/>
    <mergeCell ref="B908:C908"/>
    <mergeCell ref="B909:C909"/>
    <mergeCell ref="B764:C764"/>
    <mergeCell ref="B765:C765"/>
    <mergeCell ref="B788:C788"/>
    <mergeCell ref="B795:C795"/>
    <mergeCell ref="B798:C798"/>
    <mergeCell ref="B833:C833"/>
    <mergeCell ref="B773:C773"/>
    <mergeCell ref="B774:C774"/>
    <mergeCell ref="B778:C778"/>
    <mergeCell ref="B779:C779"/>
    <mergeCell ref="B640:C640"/>
    <mergeCell ref="B652:C652"/>
    <mergeCell ref="B653:C653"/>
    <mergeCell ref="B691:C691"/>
    <mergeCell ref="B724:C724"/>
    <mergeCell ref="B725:C725"/>
    <mergeCell ref="B478:C478"/>
    <mergeCell ref="B479:C479"/>
    <mergeCell ref="B619:C619"/>
    <mergeCell ref="B620:C620"/>
    <mergeCell ref="B639:C639"/>
    <mergeCell ref="B499:C499"/>
    <mergeCell ref="B500:C500"/>
    <mergeCell ref="B506:C506"/>
    <mergeCell ref="B507:C507"/>
    <mergeCell ref="B304:C304"/>
    <mergeCell ref="B317:C317"/>
    <mergeCell ref="B318:C318"/>
    <mergeCell ref="B345:C345"/>
    <mergeCell ref="B286:C286"/>
    <mergeCell ref="B303:C303"/>
    <mergeCell ref="B322:C322"/>
    <mergeCell ref="B323:C323"/>
    <mergeCell ref="B110:C110"/>
    <mergeCell ref="B111:C111"/>
    <mergeCell ref="B99:C99"/>
    <mergeCell ref="B140:C140"/>
    <mergeCell ref="B187:C187"/>
    <mergeCell ref="B188:C188"/>
    <mergeCell ref="B144:C144"/>
    <mergeCell ref="B145:C145"/>
    <mergeCell ref="B148:C148"/>
    <mergeCell ref="B149:C149"/>
    <mergeCell ref="B19:C19"/>
    <mergeCell ref="B20:C20"/>
    <mergeCell ref="B50:C50"/>
    <mergeCell ref="B51:C51"/>
    <mergeCell ref="B65:C65"/>
    <mergeCell ref="B66:C66"/>
    <mergeCell ref="A7:C7"/>
    <mergeCell ref="B4:C4"/>
    <mergeCell ref="B5:C5"/>
    <mergeCell ref="B8:C8"/>
    <mergeCell ref="B9:C9"/>
    <mergeCell ref="B18:C18"/>
    <mergeCell ref="B16:C16"/>
    <mergeCell ref="B17:C17"/>
    <mergeCell ref="B417:C417"/>
    <mergeCell ref="B463:C463"/>
    <mergeCell ref="B2387:C2387"/>
    <mergeCell ref="B2395:C2395"/>
    <mergeCell ref="B2280:C2280"/>
    <mergeCell ref="B2202:C2202"/>
    <mergeCell ref="B2203:C2203"/>
    <mergeCell ref="B1858:C1858"/>
    <mergeCell ref="B10:C10"/>
    <mergeCell ref="B11:C11"/>
    <mergeCell ref="B12:C12"/>
    <mergeCell ref="B13:C13"/>
    <mergeCell ref="B14:C14"/>
    <mergeCell ref="B15:C15"/>
    <mergeCell ref="B21:C21"/>
    <mergeCell ref="B71:C71"/>
    <mergeCell ref="B72:C72"/>
    <mergeCell ref="B84:C84"/>
    <mergeCell ref="B85:C85"/>
    <mergeCell ref="B98:C98"/>
    <mergeCell ref="B24:C24"/>
    <mergeCell ref="B25:C25"/>
    <mergeCell ref="B114:C114"/>
    <mergeCell ref="B126:C126"/>
    <mergeCell ref="B127:C127"/>
    <mergeCell ref="B134:C134"/>
    <mergeCell ref="B135:C135"/>
    <mergeCell ref="B139:C139"/>
    <mergeCell ref="B158:C158"/>
    <mergeCell ref="B159:C159"/>
    <mergeCell ref="B163:C163"/>
    <mergeCell ref="B164:C164"/>
    <mergeCell ref="B169:C169"/>
    <mergeCell ref="B170:C170"/>
    <mergeCell ref="B174:C174"/>
    <mergeCell ref="B175:C175"/>
    <mergeCell ref="B193:C193"/>
    <mergeCell ref="B194:C194"/>
    <mergeCell ref="B199:C199"/>
    <mergeCell ref="B200:C200"/>
    <mergeCell ref="B204:C204"/>
    <mergeCell ref="B205:C205"/>
    <mergeCell ref="B216:C216"/>
    <mergeCell ref="B217:C217"/>
    <mergeCell ref="B221:C221"/>
    <mergeCell ref="B222:C222"/>
    <mergeCell ref="B209:C209"/>
    <mergeCell ref="B210:C210"/>
    <mergeCell ref="B226:C226"/>
    <mergeCell ref="B227:C227"/>
    <mergeCell ref="B233:C233"/>
    <mergeCell ref="B237:C237"/>
    <mergeCell ref="B238:C238"/>
    <mergeCell ref="B244:C244"/>
    <mergeCell ref="B232:C232"/>
    <mergeCell ref="B245:C245"/>
    <mergeCell ref="B254:C254"/>
    <mergeCell ref="B266:C266"/>
    <mergeCell ref="B270:C270"/>
    <mergeCell ref="B271:C271"/>
    <mergeCell ref="B285:C285"/>
    <mergeCell ref="B255:C255"/>
    <mergeCell ref="B265:C265"/>
    <mergeCell ref="B332:C332"/>
    <mergeCell ref="B333:C333"/>
    <mergeCell ref="B340:C340"/>
    <mergeCell ref="B341:C341"/>
    <mergeCell ref="B355:C355"/>
    <mergeCell ref="B356:C356"/>
    <mergeCell ref="B346:C346"/>
    <mergeCell ref="B360:C360"/>
    <mergeCell ref="B361:C361"/>
    <mergeCell ref="B365:C365"/>
    <mergeCell ref="B366:C366"/>
    <mergeCell ref="B376:C376"/>
    <mergeCell ref="B377:C377"/>
    <mergeCell ref="B370:C370"/>
    <mergeCell ref="B371:C371"/>
    <mergeCell ref="B381:C381"/>
    <mergeCell ref="B382:C382"/>
    <mergeCell ref="B387:C387"/>
    <mergeCell ref="B388:C388"/>
    <mergeCell ref="B392:C392"/>
    <mergeCell ref="B393:C393"/>
    <mergeCell ref="B397:C397"/>
    <mergeCell ref="B398:C398"/>
    <mergeCell ref="B406:C406"/>
    <mergeCell ref="B407:C407"/>
    <mergeCell ref="B421:C421"/>
    <mergeCell ref="B422:C422"/>
    <mergeCell ref="B411:C411"/>
    <mergeCell ref="B412:C412"/>
    <mergeCell ref="B416:C416"/>
    <mergeCell ref="B426:C426"/>
    <mergeCell ref="B427:C427"/>
    <mergeCell ref="B432:C432"/>
    <mergeCell ref="B433:C433"/>
    <mergeCell ref="B438:C438"/>
    <mergeCell ref="B442:C442"/>
    <mergeCell ref="B437:C437"/>
    <mergeCell ref="B443:C443"/>
    <mergeCell ref="B447:C447"/>
    <mergeCell ref="B448:C448"/>
    <mergeCell ref="B452:C452"/>
    <mergeCell ref="B494:C494"/>
    <mergeCell ref="B495:C495"/>
    <mergeCell ref="B453:C453"/>
    <mergeCell ref="B457:C457"/>
    <mergeCell ref="B458:C458"/>
    <mergeCell ref="B464:C464"/>
    <mergeCell ref="B523:C523"/>
    <mergeCell ref="B524:C524"/>
    <mergeCell ref="B541:C541"/>
    <mergeCell ref="B542:C542"/>
    <mergeCell ref="B543:C543"/>
    <mergeCell ref="B544:C544"/>
    <mergeCell ref="B547:C547"/>
    <mergeCell ref="B548:C548"/>
    <mergeCell ref="B553:C553"/>
    <mergeCell ref="B554:C554"/>
    <mergeCell ref="B555:C555"/>
    <mergeCell ref="B558:C558"/>
    <mergeCell ref="B559:C559"/>
    <mergeCell ref="B565:C565"/>
    <mergeCell ref="B566:C566"/>
    <mergeCell ref="B567:C567"/>
    <mergeCell ref="B570:C570"/>
    <mergeCell ref="B571:C571"/>
    <mergeCell ref="B583:C583"/>
    <mergeCell ref="B584:C584"/>
    <mergeCell ref="B585:C585"/>
    <mergeCell ref="B588:C588"/>
    <mergeCell ref="B589:C589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783:C783"/>
    <mergeCell ref="B784:C784"/>
    <mergeCell ref="B789:C789"/>
    <mergeCell ref="B790:C790"/>
    <mergeCell ref="B791:C791"/>
    <mergeCell ref="B792:C792"/>
    <mergeCell ref="B793:C793"/>
    <mergeCell ref="B794:C794"/>
    <mergeCell ref="B799:C799"/>
    <mergeCell ref="B821:C821"/>
    <mergeCell ref="B822:C822"/>
    <mergeCell ref="B826:C826"/>
    <mergeCell ref="B827:C827"/>
    <mergeCell ref="B832:C832"/>
    <mergeCell ref="B838:C838"/>
    <mergeCell ref="B847:C847"/>
    <mergeCell ref="B848:C848"/>
    <mergeCell ref="B849:C849"/>
    <mergeCell ref="B837:C837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4:C864"/>
    <mergeCell ref="B865:C865"/>
    <mergeCell ref="B888:C888"/>
    <mergeCell ref="B889:C889"/>
    <mergeCell ref="B916:C916"/>
    <mergeCell ref="B917:C917"/>
    <mergeCell ref="B922:C922"/>
    <mergeCell ref="B923:C923"/>
    <mergeCell ref="B927:C927"/>
    <mergeCell ref="B928:C928"/>
    <mergeCell ref="B933:C933"/>
    <mergeCell ref="B940:C940"/>
    <mergeCell ref="B941:C941"/>
    <mergeCell ref="B948:C948"/>
    <mergeCell ref="B949:C949"/>
    <mergeCell ref="B953:C953"/>
    <mergeCell ref="B965:C965"/>
    <mergeCell ref="B969:C969"/>
    <mergeCell ref="B970:C970"/>
    <mergeCell ref="B974:C974"/>
    <mergeCell ref="B980:C980"/>
    <mergeCell ref="B984:C984"/>
    <mergeCell ref="B985:C985"/>
    <mergeCell ref="B996:C996"/>
    <mergeCell ref="B997:C997"/>
    <mergeCell ref="B1001:C1001"/>
    <mergeCell ref="B1007:C1007"/>
    <mergeCell ref="B1011:C1011"/>
    <mergeCell ref="B1006:C1006"/>
    <mergeCell ref="B1002:C1002"/>
    <mergeCell ref="B1012:C1012"/>
    <mergeCell ref="B1016:C1016"/>
    <mergeCell ref="B1017:C1017"/>
    <mergeCell ref="B1023:C1023"/>
    <mergeCell ref="B1029:C1029"/>
    <mergeCell ref="B1034:C1034"/>
    <mergeCell ref="B1024:C1024"/>
    <mergeCell ref="B1028:C1028"/>
    <mergeCell ref="B1035:C1035"/>
    <mergeCell ref="B1039:C1039"/>
    <mergeCell ref="B1040:C1040"/>
    <mergeCell ref="B1048:C1048"/>
    <mergeCell ref="B1049:C1049"/>
    <mergeCell ref="B1057:C1057"/>
    <mergeCell ref="B1058:C1058"/>
    <mergeCell ref="B1066:C1066"/>
    <mergeCell ref="B1067:C1067"/>
    <mergeCell ref="B1072:C1072"/>
    <mergeCell ref="B1079:C1079"/>
    <mergeCell ref="B1080:C1080"/>
    <mergeCell ref="B1073:C1073"/>
    <mergeCell ref="B1093:C1093"/>
    <mergeCell ref="B1094:C1094"/>
    <mergeCell ref="B1098:C1098"/>
    <mergeCell ref="B1099:C1099"/>
    <mergeCell ref="B1103:C1103"/>
    <mergeCell ref="B1104:C1104"/>
    <mergeCell ref="B1113:C1113"/>
    <mergeCell ref="B1114:C1114"/>
    <mergeCell ref="B1118:C1118"/>
    <mergeCell ref="B1119:C1119"/>
    <mergeCell ref="B1126:C1126"/>
    <mergeCell ref="B1127:C1127"/>
    <mergeCell ref="B1130:C1130"/>
    <mergeCell ref="B1131:C1131"/>
    <mergeCell ref="B1135:C1135"/>
    <mergeCell ref="B1136:C1136"/>
    <mergeCell ref="B1139:C1139"/>
    <mergeCell ref="B1140:C1140"/>
    <mergeCell ref="B1148:C1148"/>
    <mergeCell ref="B1149:C1149"/>
    <mergeCell ref="B1153:C1153"/>
    <mergeCell ref="B1154:C1154"/>
    <mergeCell ref="B1159:C1159"/>
    <mergeCell ref="B1160:C1160"/>
    <mergeCell ref="B1165:C1165"/>
    <mergeCell ref="B1169:C1169"/>
    <mergeCell ref="B1170:C1170"/>
    <mergeCell ref="B1173:C1173"/>
    <mergeCell ref="B1174:C1174"/>
    <mergeCell ref="B1178:C1178"/>
    <mergeCell ref="B1193:C1193"/>
    <mergeCell ref="B1194:C1194"/>
    <mergeCell ref="B1203:C1203"/>
    <mergeCell ref="B1204:C1204"/>
    <mergeCell ref="B1208:C1208"/>
    <mergeCell ref="B1209:C1209"/>
    <mergeCell ref="B1213:C1213"/>
    <mergeCell ref="B1214:C1214"/>
    <mergeCell ref="B1219:C1219"/>
    <mergeCell ref="B1223:C1223"/>
    <mergeCell ref="B1224:C1224"/>
    <mergeCell ref="B1228:C1228"/>
    <mergeCell ref="B1229:C1229"/>
    <mergeCell ref="B1233:C1233"/>
    <mergeCell ref="B1238:C1238"/>
    <mergeCell ref="B1239:C1239"/>
    <mergeCell ref="B1243:C1243"/>
    <mergeCell ref="B1244:C1244"/>
    <mergeCell ref="B1248:C1248"/>
    <mergeCell ref="B1249:C1249"/>
    <mergeCell ref="B1265:C1265"/>
    <mergeCell ref="B1266:C1266"/>
    <mergeCell ref="B1270:C1270"/>
    <mergeCell ref="B1271:C1271"/>
    <mergeCell ref="B1254:C1254"/>
    <mergeCell ref="B1260:C1260"/>
    <mergeCell ref="B1261:C1261"/>
    <mergeCell ref="B1290:C1290"/>
    <mergeCell ref="B1291:C1291"/>
    <mergeCell ref="B1295:C1295"/>
    <mergeCell ref="B1296:C1296"/>
    <mergeCell ref="B1305:C1305"/>
    <mergeCell ref="B1306:C1306"/>
    <mergeCell ref="B1301:C1301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9:C1339"/>
    <mergeCell ref="B1340:C1340"/>
    <mergeCell ref="B1353:C1353"/>
    <mergeCell ref="B1354:C1354"/>
    <mergeCell ref="B1357:C1357"/>
    <mergeCell ref="B1358:C1358"/>
    <mergeCell ref="B1411:C1411"/>
    <mergeCell ref="B1421:C1421"/>
    <mergeCell ref="B1428:C1428"/>
    <mergeCell ref="B1438:C1438"/>
    <mergeCell ref="B1439:C1439"/>
    <mergeCell ref="B1448:C1448"/>
    <mergeCell ref="B1458:C1458"/>
    <mergeCell ref="B1459:C1459"/>
    <mergeCell ref="B1471:C1471"/>
    <mergeCell ref="B1472:C1472"/>
    <mergeCell ref="B1476:C1476"/>
    <mergeCell ref="B1477:C1477"/>
    <mergeCell ref="B1478:C1478"/>
    <mergeCell ref="B1479:C1479"/>
    <mergeCell ref="B1482:C1482"/>
    <mergeCell ref="B1483:C1483"/>
    <mergeCell ref="B1484:C1484"/>
    <mergeCell ref="B1485:C1485"/>
    <mergeCell ref="B1481:C1481"/>
    <mergeCell ref="B1492:C1492"/>
    <mergeCell ref="B1507:C1507"/>
    <mergeCell ref="B1508:C1508"/>
    <mergeCell ref="B1532:C1532"/>
    <mergeCell ref="B1533:C1533"/>
    <mergeCell ref="B1561:C1561"/>
    <mergeCell ref="B1562:C1562"/>
    <mergeCell ref="B1568:C1568"/>
    <mergeCell ref="B1569:C1569"/>
    <mergeCell ref="B1572:C1572"/>
    <mergeCell ref="B1597:C1597"/>
    <mergeCell ref="B1598:C1598"/>
    <mergeCell ref="B1576:C1576"/>
    <mergeCell ref="B1577:C1577"/>
    <mergeCell ref="B1587:C1587"/>
    <mergeCell ref="B1588:C1588"/>
    <mergeCell ref="B1603:C1603"/>
    <mergeCell ref="B1604:C1604"/>
    <mergeCell ref="B1607:C1607"/>
    <mergeCell ref="B1610:C1610"/>
    <mergeCell ref="B1616:C1616"/>
    <mergeCell ref="B1627:C1627"/>
    <mergeCell ref="B1611:C1611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42:C1642"/>
    <mergeCell ref="B1643:C1643"/>
    <mergeCell ref="B1644:C1644"/>
    <mergeCell ref="B1647:C1647"/>
    <mergeCell ref="B1648:C1648"/>
    <mergeCell ref="B1676:C1676"/>
    <mergeCell ref="B1677:C1677"/>
    <mergeCell ref="B1700:C1700"/>
    <mergeCell ref="B1701:C1701"/>
    <mergeCell ref="B1724:C1724"/>
    <mergeCell ref="B1730:C1730"/>
    <mergeCell ref="B1731:C1731"/>
    <mergeCell ref="B1739:C1739"/>
    <mergeCell ref="B1740:C1740"/>
    <mergeCell ref="B1749:C1749"/>
    <mergeCell ref="B1750:C1750"/>
    <mergeCell ref="B1764:C1764"/>
    <mergeCell ref="B1765:C1765"/>
    <mergeCell ref="B1774:C1774"/>
    <mergeCell ref="B1775:C1775"/>
    <mergeCell ref="B1790:C1790"/>
    <mergeCell ref="B1791:C1791"/>
    <mergeCell ref="B1826:C1826"/>
    <mergeCell ref="B1827:C1827"/>
    <mergeCell ref="B1837:C1837"/>
    <mergeCell ref="B1838:C1838"/>
    <mergeCell ref="B1845:C1845"/>
    <mergeCell ref="B1846:C1846"/>
    <mergeCell ref="B1850:C1850"/>
    <mergeCell ref="B1851:C1851"/>
    <mergeCell ref="B1904:C1904"/>
    <mergeCell ref="B1905:C1905"/>
    <mergeCell ref="B1911:C1911"/>
    <mergeCell ref="B1912:C1912"/>
    <mergeCell ref="B1897:C1897"/>
    <mergeCell ref="B1859:C1859"/>
    <mergeCell ref="B1896:C1896"/>
    <mergeCell ref="B1918:C1918"/>
    <mergeCell ref="B1919:C1919"/>
    <mergeCell ref="B1924:C1924"/>
    <mergeCell ref="B1925:C1925"/>
    <mergeCell ref="B1931:C1931"/>
    <mergeCell ref="B1932:C1932"/>
    <mergeCell ref="B1939:C1939"/>
    <mergeCell ref="B1940:C1940"/>
    <mergeCell ref="B1951:C1951"/>
    <mergeCell ref="B1952:C1952"/>
    <mergeCell ref="B1964:C1964"/>
    <mergeCell ref="B1965:C1965"/>
    <mergeCell ref="B1946:C1946"/>
    <mergeCell ref="B1947:C1947"/>
    <mergeCell ref="B1975:C1975"/>
    <mergeCell ref="B1976:C1976"/>
    <mergeCell ref="B1977:C1977"/>
    <mergeCell ref="B1978:C1978"/>
    <mergeCell ref="B1979:C1979"/>
    <mergeCell ref="B1982:C1982"/>
    <mergeCell ref="B1983:C1983"/>
    <mergeCell ref="B2004:C2004"/>
    <mergeCell ref="B2005:C2005"/>
    <mergeCell ref="B2025:C2025"/>
    <mergeCell ref="B2047:C2047"/>
    <mergeCell ref="B2048:C2048"/>
    <mergeCell ref="B2056:C2056"/>
    <mergeCell ref="B2057:C2057"/>
    <mergeCell ref="B2062:C2062"/>
    <mergeCell ref="B2072:C2072"/>
    <mergeCell ref="B2105:C2105"/>
    <mergeCell ref="B2106:C2106"/>
    <mergeCell ref="B2087:C2087"/>
    <mergeCell ref="B2159:C2159"/>
    <mergeCell ref="B2160:C2160"/>
    <mergeCell ref="B2168:C2168"/>
    <mergeCell ref="B2169:C2169"/>
    <mergeCell ref="B2176:C2176"/>
    <mergeCell ref="B2177:C2177"/>
    <mergeCell ref="B2185:C2185"/>
    <mergeCell ref="B2186:C2186"/>
    <mergeCell ref="B2190:C2190"/>
    <mergeCell ref="B2191:C2191"/>
    <mergeCell ref="B2194:C2194"/>
    <mergeCell ref="B2195:C2195"/>
    <mergeCell ref="B2208:C2208"/>
    <mergeCell ref="B2209:C2209"/>
    <mergeCell ref="B2216:C2216"/>
    <mergeCell ref="B2217:C2217"/>
    <mergeCell ref="B2221:C2221"/>
    <mergeCell ref="B2222:C2222"/>
    <mergeCell ref="B2231:C2231"/>
    <mergeCell ref="B2232:C2232"/>
    <mergeCell ref="B2244:C2244"/>
    <mergeCell ref="B2245:C2245"/>
    <mergeCell ref="B2246:C2246"/>
    <mergeCell ref="B2247:C2247"/>
    <mergeCell ref="B2254:C2254"/>
    <mergeCell ref="B2255:C2255"/>
    <mergeCell ref="B2256:C2256"/>
    <mergeCell ref="B2257:C2257"/>
    <mergeCell ref="B2258:C2258"/>
    <mergeCell ref="B2261:C2261"/>
    <mergeCell ref="B2262:C2262"/>
    <mergeCell ref="B2279:C2279"/>
    <mergeCell ref="B2303:C2303"/>
    <mergeCell ref="B2304:C2304"/>
    <mergeCell ref="B2337:C2337"/>
    <mergeCell ref="B2338:C2338"/>
    <mergeCell ref="B2350:C2350"/>
    <mergeCell ref="B2361:C2361"/>
    <mergeCell ref="B2367:C2367"/>
    <mergeCell ref="B2372:C2372"/>
    <mergeCell ref="B2373:C2373"/>
    <mergeCell ref="B2381:C2381"/>
    <mergeCell ref="B2382:C2382"/>
    <mergeCell ref="B2386:C2386"/>
    <mergeCell ref="B2396:C2396"/>
    <mergeCell ref="B2400:C2400"/>
    <mergeCell ref="B2401:C2401"/>
    <mergeCell ref="B2405:C2405"/>
    <mergeCell ref="B2406:C2406"/>
    <mergeCell ref="B2413:C2413"/>
    <mergeCell ref="B2437:C2437"/>
    <mergeCell ref="B2438:C2438"/>
    <mergeCell ref="B2439:C2439"/>
    <mergeCell ref="B2440:C2440"/>
    <mergeCell ref="B2417:C2417"/>
    <mergeCell ref="B2418:C2418"/>
    <mergeCell ref="B2422:C2422"/>
    <mergeCell ref="B2423:C2423"/>
    <mergeCell ref="B2702:C2702"/>
    <mergeCell ref="B2703:C2703"/>
    <mergeCell ref="B2707:C2707"/>
    <mergeCell ref="B2708:C2708"/>
    <mergeCell ref="B2712:C2712"/>
    <mergeCell ref="B2713:C2713"/>
    <mergeCell ref="B2761:C2761"/>
    <mergeCell ref="B2762:C2762"/>
    <mergeCell ref="B2763:C2763"/>
    <mergeCell ref="B2764:C2764"/>
    <mergeCell ref="B2765:C2765"/>
    <mergeCell ref="B2772:C2772"/>
    <mergeCell ref="B2771:C2771"/>
    <mergeCell ref="B2767:C2767"/>
    <mergeCell ref="B2768:C2768"/>
    <mergeCell ref="B2775:C2775"/>
    <mergeCell ref="B2776:C2776"/>
    <mergeCell ref="B2807:C2807"/>
    <mergeCell ref="B2811:C2811"/>
    <mergeCell ref="B2812:C2812"/>
    <mergeCell ref="B2837:C2837"/>
    <mergeCell ref="B2838:C2838"/>
    <mergeCell ref="B2841:C2841"/>
    <mergeCell ref="B2842:C2842"/>
    <mergeCell ref="B2848:C2848"/>
    <mergeCell ref="B2849:C2849"/>
    <mergeCell ref="B2852:C2852"/>
    <mergeCell ref="B2856:C2856"/>
    <mergeCell ref="B2857:C2857"/>
    <mergeCell ref="B2866:C2866"/>
    <mergeCell ref="B2867:C2867"/>
    <mergeCell ref="B2895:C2895"/>
    <mergeCell ref="B2896:C2896"/>
    <mergeCell ref="B2901:C2901"/>
    <mergeCell ref="B2902:C2902"/>
    <mergeCell ref="B2929:C2929"/>
    <mergeCell ref="B2930:C2930"/>
    <mergeCell ref="B2935:C2935"/>
    <mergeCell ref="B2944:C2944"/>
    <mergeCell ref="B2957:C2957"/>
    <mergeCell ref="B2958:C2958"/>
    <mergeCell ref="B2967:C2967"/>
    <mergeCell ref="B2968:C2968"/>
    <mergeCell ref="B2972:C2972"/>
    <mergeCell ref="B2973:C2973"/>
    <mergeCell ref="B2977:C2977"/>
    <mergeCell ref="B2978:C2978"/>
    <mergeCell ref="B2982:C2982"/>
    <mergeCell ref="B2983:C2983"/>
    <mergeCell ref="B2987:C2987"/>
    <mergeCell ref="B2988:C2988"/>
    <mergeCell ref="B3019:C3019"/>
    <mergeCell ref="B3020:C3020"/>
    <mergeCell ref="B3048:C3048"/>
    <mergeCell ref="B3049:C3049"/>
    <mergeCell ref="B3063:C3063"/>
    <mergeCell ref="B3064:C3064"/>
    <mergeCell ref="B3065:C3065"/>
    <mergeCell ref="B3066:C3066"/>
    <mergeCell ref="B3067:C3067"/>
    <mergeCell ref="B3068:C3068"/>
    <mergeCell ref="B3069:C3069"/>
    <mergeCell ref="B3070:C3070"/>
    <mergeCell ref="B3071:C3071"/>
    <mergeCell ref="B3072:C3072"/>
    <mergeCell ref="B3073:C3073"/>
    <mergeCell ref="B3074:C3074"/>
    <mergeCell ref="B3075:C3075"/>
    <mergeCell ref="B3076:C3076"/>
    <mergeCell ref="B3077:C3077"/>
    <mergeCell ref="B3080:C3080"/>
    <mergeCell ref="B3081:C3081"/>
    <mergeCell ref="B3102:C3102"/>
    <mergeCell ref="B3103:C3103"/>
    <mergeCell ref="B3106:C3106"/>
    <mergeCell ref="B3107:C3107"/>
    <mergeCell ref="B3132:C3132"/>
    <mergeCell ref="B3133:C3133"/>
    <mergeCell ref="B3136:C3136"/>
    <mergeCell ref="B3137:C3137"/>
    <mergeCell ref="B3141:C3141"/>
    <mergeCell ref="B3142:C3142"/>
    <mergeCell ref="B3151:C3151"/>
    <mergeCell ref="B3152:C3152"/>
    <mergeCell ref="B3168:C3168"/>
    <mergeCell ref="B3169:C3169"/>
    <mergeCell ref="B3176:C3176"/>
    <mergeCell ref="B3182:C3182"/>
    <mergeCell ref="B3190:C3190"/>
    <mergeCell ref="B3191:C3191"/>
    <mergeCell ref="B3194:C3194"/>
    <mergeCell ref="B3195:C3195"/>
    <mergeCell ref="B3198:C3198"/>
    <mergeCell ref="B3199:C3199"/>
    <mergeCell ref="B3203:C3203"/>
    <mergeCell ref="B3204:C3204"/>
    <mergeCell ref="B3208:C3208"/>
    <mergeCell ref="B3209:C3209"/>
    <mergeCell ref="B3213:C3213"/>
    <mergeCell ref="B3214:C3214"/>
    <mergeCell ref="B3218:C3218"/>
    <mergeCell ref="B3219:C3219"/>
    <mergeCell ref="B3220:C3220"/>
    <mergeCell ref="B3221:C3221"/>
    <mergeCell ref="B3222:C3222"/>
    <mergeCell ref="B3223:C3223"/>
    <mergeCell ref="B3224:C3224"/>
    <mergeCell ref="B3225:C3225"/>
    <mergeCell ref="B3226:C3226"/>
    <mergeCell ref="B3227:C3227"/>
    <mergeCell ref="B3228:C3228"/>
    <mergeCell ref="B3229:C3229"/>
    <mergeCell ref="B3230:C3230"/>
    <mergeCell ref="B3231:C3231"/>
    <mergeCell ref="B3232:C3232"/>
    <mergeCell ref="B3233:C3233"/>
    <mergeCell ref="B3234:C3234"/>
    <mergeCell ref="B3235:C3235"/>
    <mergeCell ref="B3236:C3236"/>
    <mergeCell ref="B3239:C3239"/>
    <mergeCell ref="B3240:C3240"/>
    <mergeCell ref="B3277:C3277"/>
    <mergeCell ref="B3278:C3278"/>
    <mergeCell ref="B3303:C3303"/>
    <mergeCell ref="B3304:C3304"/>
    <mergeCell ref="B3312:C3312"/>
    <mergeCell ref="B3320:C3320"/>
    <mergeCell ref="B3324:C3324"/>
    <mergeCell ref="B3325:C3325"/>
    <mergeCell ref="B3335:C3335"/>
    <mergeCell ref="B3336:C3336"/>
    <mergeCell ref="B3344:C3344"/>
    <mergeCell ref="B3345:C3345"/>
    <mergeCell ref="B3351:C3351"/>
    <mergeCell ref="B3352:C3352"/>
    <mergeCell ref="B3364:C3364"/>
    <mergeCell ref="B3373:C3373"/>
    <mergeCell ref="B3378:C3378"/>
    <mergeCell ref="B3387:C3387"/>
    <mergeCell ref="B3388:C3388"/>
    <mergeCell ref="B3391:C3391"/>
    <mergeCell ref="B3392:C3392"/>
    <mergeCell ref="B3398:C3398"/>
    <mergeCell ref="B3399:C3399"/>
    <mergeCell ref="B3405:C3405"/>
    <mergeCell ref="B3406:C3406"/>
    <mergeCell ref="B3414:C3414"/>
    <mergeCell ref="B3415:C3415"/>
    <mergeCell ref="B3418:C3418"/>
    <mergeCell ref="B3419:C3419"/>
    <mergeCell ref="B3424:C3424"/>
    <mergeCell ref="B3425:C3425"/>
    <mergeCell ref="B3428:C3428"/>
    <mergeCell ref="B3429:C3429"/>
    <mergeCell ref="B3433:C3433"/>
    <mergeCell ref="B3434:C3434"/>
    <mergeCell ref="B3435:C3435"/>
    <mergeCell ref="B3436:C3436"/>
    <mergeCell ref="B3437:C3437"/>
    <mergeCell ref="B3438:C3438"/>
    <mergeCell ref="B3439:C3439"/>
    <mergeCell ref="B3440:C3440"/>
    <mergeCell ref="B3441:C3441"/>
    <mergeCell ref="B3442:C3442"/>
    <mergeCell ref="B3443:C3443"/>
    <mergeCell ref="B3444:C3444"/>
    <mergeCell ref="B3447:C3447"/>
    <mergeCell ref="B3448:C3448"/>
    <mergeCell ref="B3475:C3475"/>
    <mergeCell ref="B3476:C3476"/>
    <mergeCell ref="B3515:C3515"/>
    <mergeCell ref="B3516:C3516"/>
    <mergeCell ref="B3532:C3532"/>
    <mergeCell ref="B3533:C3533"/>
    <mergeCell ref="B3552:C3552"/>
    <mergeCell ref="B3553:C3553"/>
    <mergeCell ref="B3571:C3571"/>
    <mergeCell ref="B3574:C3574"/>
    <mergeCell ref="B3577:C3577"/>
    <mergeCell ref="B3578:C3578"/>
    <mergeCell ref="B3582:C3582"/>
    <mergeCell ref="B3583:C3583"/>
    <mergeCell ref="B3589:C3589"/>
    <mergeCell ref="B3590:C3590"/>
    <mergeCell ref="B3591:C3591"/>
    <mergeCell ref="B3592:C3592"/>
    <mergeCell ref="B3593:C3593"/>
    <mergeCell ref="B3594:C3594"/>
    <mergeCell ref="B3595:C3595"/>
    <mergeCell ref="B3596:C3596"/>
    <mergeCell ref="B3597:C3597"/>
    <mergeCell ref="B3598:C3598"/>
    <mergeCell ref="B3601:C3601"/>
    <mergeCell ref="B3602:C3602"/>
    <mergeCell ref="B3624:C3624"/>
    <mergeCell ref="B3625:C3625"/>
    <mergeCell ref="B3633:C3633"/>
    <mergeCell ref="B3634:C3634"/>
    <mergeCell ref="B3648:C3648"/>
    <mergeCell ref="B3649:C3649"/>
    <mergeCell ref="B3653:C3653"/>
    <mergeCell ref="B3654:C3654"/>
    <mergeCell ref="B3661:C3661"/>
    <mergeCell ref="B3662:C3662"/>
    <mergeCell ref="B3667:C3667"/>
    <mergeCell ref="B3668:C3668"/>
    <mergeCell ref="B3672:C3672"/>
    <mergeCell ref="B3673:C3673"/>
    <mergeCell ref="B3680:C3680"/>
    <mergeCell ref="B3681:C3681"/>
    <mergeCell ref="B3685:C3685"/>
    <mergeCell ref="B3686:C3686"/>
    <mergeCell ref="B3690:C3690"/>
    <mergeCell ref="B3691:C3691"/>
    <mergeCell ref="B3695:C3695"/>
    <mergeCell ref="B3696:C3696"/>
    <mergeCell ref="B3699:C3699"/>
    <mergeCell ref="B3700:C3700"/>
    <mergeCell ref="B3706:C3706"/>
    <mergeCell ref="B3707:C3707"/>
    <mergeCell ref="B3711:C3711"/>
    <mergeCell ref="B3712:C3712"/>
    <mergeCell ref="B3716:C3716"/>
    <mergeCell ref="B3717:C3717"/>
    <mergeCell ref="B3721:C3721"/>
    <mergeCell ref="B3722:C3722"/>
    <mergeCell ref="B3726:C3726"/>
    <mergeCell ref="B3727:C3727"/>
    <mergeCell ref="B3730:C3730"/>
    <mergeCell ref="B3731:C3731"/>
    <mergeCell ref="B3735:C3735"/>
    <mergeCell ref="B3736:C3736"/>
    <mergeCell ref="B3737:C3737"/>
    <mergeCell ref="B3738:C3738"/>
    <mergeCell ref="B3739:C3739"/>
    <mergeCell ref="B3740:C3740"/>
    <mergeCell ref="B3741:C3741"/>
    <mergeCell ref="B3742:C3742"/>
    <mergeCell ref="B3743:C3743"/>
    <mergeCell ref="B3744:C3744"/>
    <mergeCell ref="B3745:C3745"/>
    <mergeCell ref="B3746:C3746"/>
    <mergeCell ref="B3747:C3747"/>
    <mergeCell ref="B3748:C3748"/>
    <mergeCell ref="B3749:C3749"/>
    <mergeCell ref="B3750:C3750"/>
    <mergeCell ref="B3751:C3751"/>
    <mergeCell ref="B3752:C3752"/>
    <mergeCell ref="B3753:C3753"/>
    <mergeCell ref="B3756:C3756"/>
    <mergeCell ref="B3757:C3757"/>
    <mergeCell ref="B3781:C3781"/>
    <mergeCell ref="B3782:C3782"/>
    <mergeCell ref="B3790:C3790"/>
    <mergeCell ref="B3791:C3791"/>
    <mergeCell ref="B3795:C3795"/>
    <mergeCell ref="B3796:C3796"/>
    <mergeCell ref="B3807:C3807"/>
    <mergeCell ref="B3808:C3808"/>
    <mergeCell ref="B3820:C3820"/>
    <mergeCell ref="B3821:C3821"/>
    <mergeCell ref="B3829:C3829"/>
    <mergeCell ref="B3830:C3830"/>
    <mergeCell ref="B3834:C3834"/>
    <mergeCell ref="B3835:C3835"/>
    <mergeCell ref="B3839:C3839"/>
    <mergeCell ref="B3840:C3840"/>
    <mergeCell ref="B3844:C3844"/>
    <mergeCell ref="B3845:C3845"/>
    <mergeCell ref="B3849:C3849"/>
    <mergeCell ref="B3850:C3850"/>
    <mergeCell ref="B3854:C3854"/>
    <mergeCell ref="B3855:C3855"/>
    <mergeCell ref="B3858:C3858"/>
    <mergeCell ref="B3862:C3862"/>
    <mergeCell ref="B3863:C3863"/>
    <mergeCell ref="B3867:C3867"/>
    <mergeCell ref="B3868:C3868"/>
    <mergeCell ref="B3871:C3871"/>
    <mergeCell ref="B3875:C3875"/>
    <mergeCell ref="B3876:C3876"/>
    <mergeCell ref="B3880:C3880"/>
    <mergeCell ref="B3881:C3881"/>
    <mergeCell ref="B3885:C3885"/>
    <mergeCell ref="B3886:C3886"/>
    <mergeCell ref="B3889:C3889"/>
    <mergeCell ref="B3893:C3893"/>
    <mergeCell ref="B3894:C3894"/>
    <mergeCell ref="B3898:C3898"/>
    <mergeCell ref="B3899:C3899"/>
    <mergeCell ref="B3902:C3902"/>
    <mergeCell ref="B3906:C3906"/>
    <mergeCell ref="B3907:C3907"/>
    <mergeCell ref="B3910:C3910"/>
    <mergeCell ref="B3913:C3913"/>
    <mergeCell ref="B3914:C3914"/>
    <mergeCell ref="B3918:C3918"/>
    <mergeCell ref="B3919:C3919"/>
    <mergeCell ref="B3923:C3923"/>
    <mergeCell ref="B3924:C3924"/>
    <mergeCell ref="B3928:C3928"/>
    <mergeCell ref="B3929:C3929"/>
    <mergeCell ref="B3933:C3933"/>
    <mergeCell ref="B3934:C3934"/>
    <mergeCell ref="B3938:C3938"/>
    <mergeCell ref="B3939:C3939"/>
    <mergeCell ref="B3943:C3943"/>
    <mergeCell ref="B3944:C3944"/>
    <mergeCell ref="B3950:C3950"/>
    <mergeCell ref="B3951:C3951"/>
    <mergeCell ref="B3955:C3955"/>
    <mergeCell ref="B3956:C3956"/>
    <mergeCell ref="B3960:C3960"/>
    <mergeCell ref="B3961:C3961"/>
    <mergeCell ref="B3965:C3965"/>
    <mergeCell ref="B3966:C3966"/>
    <mergeCell ref="B3970:C3970"/>
    <mergeCell ref="B3971:C3971"/>
    <mergeCell ref="B3975:C3975"/>
    <mergeCell ref="B3976:C3976"/>
    <mergeCell ref="B3982:C3982"/>
    <mergeCell ref="B3983:C3983"/>
    <mergeCell ref="B3987:C3987"/>
    <mergeCell ref="B3988:C3988"/>
    <mergeCell ref="B3992:C3992"/>
    <mergeCell ref="B3993:C3993"/>
    <mergeCell ref="B3997:C3997"/>
    <mergeCell ref="B3998:C3998"/>
    <mergeCell ref="B4002:C4002"/>
    <mergeCell ref="B4003:C4003"/>
    <mergeCell ref="B4006:C4006"/>
    <mergeCell ref="B4010:C4010"/>
    <mergeCell ref="B4011:C4011"/>
    <mergeCell ref="B4015:C4015"/>
    <mergeCell ref="B4016:C4016"/>
    <mergeCell ref="B4020:C4020"/>
    <mergeCell ref="B4021:C4021"/>
    <mergeCell ref="B4025:C4025"/>
    <mergeCell ref="B4026:C4026"/>
    <mergeCell ref="B4029:C4029"/>
    <mergeCell ref="B4033:C4033"/>
    <mergeCell ref="B4034:C4034"/>
    <mergeCell ref="B4038:C4038"/>
    <mergeCell ref="B4039:C4039"/>
    <mergeCell ref="B4043:C4043"/>
    <mergeCell ref="B4044:C4044"/>
    <mergeCell ref="B4048:C4048"/>
    <mergeCell ref="B4049:C4049"/>
    <mergeCell ref="B4053:C4053"/>
    <mergeCell ref="B4054:C4054"/>
    <mergeCell ref="B4058:C4058"/>
    <mergeCell ref="B4059:C4059"/>
    <mergeCell ref="B4065:C4065"/>
    <mergeCell ref="B4066:C4066"/>
    <mergeCell ref="B4070:C4070"/>
    <mergeCell ref="B4071:C4071"/>
    <mergeCell ref="B4074:C4074"/>
    <mergeCell ref="B4077:C4077"/>
    <mergeCell ref="B4078:C4078"/>
    <mergeCell ref="B4082:C4082"/>
    <mergeCell ref="B4083:C4083"/>
    <mergeCell ref="B4087:C4087"/>
    <mergeCell ref="B4088:C4088"/>
    <mergeCell ref="B4092:C4092"/>
    <mergeCell ref="B4093:C4093"/>
    <mergeCell ref="B4097:C4097"/>
    <mergeCell ref="B4098:C4098"/>
    <mergeCell ref="B4102:C4102"/>
    <mergeCell ref="B4103:C4103"/>
    <mergeCell ref="B4107:C4107"/>
    <mergeCell ref="B4108:C4108"/>
    <mergeCell ref="B4112:C4112"/>
    <mergeCell ref="B4113:C4113"/>
    <mergeCell ref="B4116:C4116"/>
    <mergeCell ref="B4120:C4120"/>
    <mergeCell ref="B4121:C4121"/>
    <mergeCell ref="B4125:C4125"/>
    <mergeCell ref="B4126:C4126"/>
    <mergeCell ref="B4132:C4132"/>
    <mergeCell ref="B4133:C4133"/>
    <mergeCell ref="B4137:C4137"/>
    <mergeCell ref="B4141:C4141"/>
    <mergeCell ref="B4142:C4142"/>
    <mergeCell ref="B4146:C4146"/>
    <mergeCell ref="B4147:C4147"/>
    <mergeCell ref="B4151:C4151"/>
    <mergeCell ref="B4152:C4152"/>
    <mergeCell ref="B4156:C4156"/>
    <mergeCell ref="B4157:C4157"/>
    <mergeCell ref="B4161:C4161"/>
    <mergeCell ref="B4162:C4162"/>
    <mergeCell ref="B4165:C4165"/>
    <mergeCell ref="B4166:C4166"/>
    <mergeCell ref="B4169:C4169"/>
    <mergeCell ref="B4173:C4173"/>
    <mergeCell ref="B4174:C4174"/>
    <mergeCell ref="B4178:C4178"/>
    <mergeCell ref="B4179:C4179"/>
    <mergeCell ref="B4183:C4183"/>
    <mergeCell ref="B4184:C4184"/>
    <mergeCell ref="B4188:C4188"/>
    <mergeCell ref="B4189:C4189"/>
    <mergeCell ref="B4194:C4194"/>
    <mergeCell ref="B4195:C4195"/>
    <mergeCell ref="B4196:C4196"/>
    <mergeCell ref="B4197:C4197"/>
    <mergeCell ref="B4198:C4198"/>
    <mergeCell ref="B4199:C4199"/>
    <mergeCell ref="B4200:C4200"/>
    <mergeCell ref="B4201:C4201"/>
    <mergeCell ref="B4202:C4202"/>
    <mergeCell ref="B4203:C4203"/>
    <mergeCell ref="B4204:C4204"/>
    <mergeCell ref="B4205:C4205"/>
    <mergeCell ref="B4206:C4206"/>
    <mergeCell ref="B4207:C4207"/>
    <mergeCell ref="B4210:C4210"/>
    <mergeCell ref="B4211:C4211"/>
    <mergeCell ref="B4234:C4234"/>
    <mergeCell ref="B4235:C4235"/>
    <mergeCell ref="B4239:C4239"/>
    <mergeCell ref="B4240:C4240"/>
    <mergeCell ref="B4244:C4244"/>
    <mergeCell ref="B4245:C4245"/>
    <mergeCell ref="B4250:C4250"/>
    <mergeCell ref="B4251:C4251"/>
    <mergeCell ref="B4255:C4255"/>
    <mergeCell ref="B4256:C4256"/>
    <mergeCell ref="B4260:C4260"/>
    <mergeCell ref="B4261:C4261"/>
    <mergeCell ref="B4267:C4267"/>
    <mergeCell ref="B4268:C4268"/>
    <mergeCell ref="B4276:C4276"/>
    <mergeCell ref="B4277:C4277"/>
    <mergeCell ref="B4287:C4287"/>
    <mergeCell ref="B4288:C4288"/>
    <mergeCell ref="B4295:C4295"/>
    <mergeCell ref="B4296:C4296"/>
    <mergeCell ref="B4299:C4299"/>
    <mergeCell ref="B4300:C4300"/>
    <mergeCell ref="B4331:C4331"/>
    <mergeCell ref="B4332:C4332"/>
    <mergeCell ref="B4305:C4305"/>
    <mergeCell ref="B4306:C4306"/>
    <mergeCell ref="B4312:C4312"/>
    <mergeCell ref="B4313:C4313"/>
    <mergeCell ref="B4317:C4317"/>
    <mergeCell ref="B4318:C4318"/>
    <mergeCell ref="B4333:C4333"/>
    <mergeCell ref="B4336:C4336"/>
    <mergeCell ref="B4337:C4337"/>
    <mergeCell ref="B1866:C1866"/>
    <mergeCell ref="B1867:C1867"/>
    <mergeCell ref="B1873:C1873"/>
    <mergeCell ref="B4321:C4321"/>
    <mergeCell ref="B4325:C4325"/>
    <mergeCell ref="B4326:C4326"/>
    <mergeCell ref="B4330:C4330"/>
  </mergeCells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88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4.57421875" style="0" customWidth="1"/>
    <col min="2" max="2" width="51.28125" style="0" customWidth="1"/>
    <col min="3" max="4" width="11.7109375" style="0" customWidth="1"/>
    <col min="5" max="5" width="11.28125" style="0" customWidth="1"/>
    <col min="6" max="6" width="11.7109375" style="0" customWidth="1"/>
    <col min="7" max="7" width="13.7109375" style="0" customWidth="1"/>
    <col min="8" max="8" width="9.00390625" style="0" customWidth="1"/>
    <col min="9" max="9" width="10.140625" style="0" customWidth="1"/>
    <col min="11" max="11" width="9.28125" style="0" customWidth="1"/>
  </cols>
  <sheetData>
    <row r="1" spans="1:3" ht="13.5">
      <c r="A1" s="23"/>
      <c r="B1" s="23"/>
      <c r="C1" s="34"/>
    </row>
    <row r="2" spans="1:8" ht="20.25">
      <c r="A2" s="4"/>
      <c r="B2" s="225" t="s">
        <v>877</v>
      </c>
      <c r="C2" s="226"/>
      <c r="D2" s="226"/>
      <c r="E2" s="226"/>
      <c r="F2" s="227"/>
      <c r="G2" s="227"/>
      <c r="H2" s="227"/>
    </row>
    <row r="3" spans="1:8" ht="12.75" customHeight="1">
      <c r="A3" s="4"/>
      <c r="B3" s="225"/>
      <c r="C3" s="226"/>
      <c r="D3" s="226"/>
      <c r="E3" s="226"/>
      <c r="F3" s="227"/>
      <c r="G3" s="227"/>
      <c r="H3" s="227"/>
    </row>
    <row r="4" spans="1:8" ht="20.25">
      <c r="A4" s="4"/>
      <c r="B4" s="225"/>
      <c r="C4" s="16" t="s">
        <v>1787</v>
      </c>
      <c r="D4" s="16"/>
      <c r="E4" s="16"/>
      <c r="F4" s="227"/>
      <c r="G4" s="227"/>
      <c r="H4" s="227"/>
    </row>
    <row r="5" spans="1:8" ht="10.5" customHeight="1">
      <c r="A5" s="4"/>
      <c r="B5" s="225"/>
      <c r="C5" s="18"/>
      <c r="D5" s="18"/>
      <c r="E5" s="18"/>
      <c r="F5" s="227"/>
      <c r="G5" s="227"/>
      <c r="H5" s="227"/>
    </row>
    <row r="6" spans="1:12" ht="15">
      <c r="A6" s="484" t="s">
        <v>878</v>
      </c>
      <c r="B6" s="484"/>
      <c r="C6" s="485"/>
      <c r="D6" s="483"/>
      <c r="E6" s="483"/>
      <c r="F6" s="483"/>
      <c r="G6" s="486"/>
      <c r="H6" s="486"/>
      <c r="I6" s="483"/>
      <c r="J6" s="483"/>
      <c r="K6" s="483"/>
      <c r="L6" s="41"/>
    </row>
    <row r="7" spans="1:12" ht="15">
      <c r="A7" s="484" t="s">
        <v>828</v>
      </c>
      <c r="B7" s="484"/>
      <c r="C7" s="485"/>
      <c r="D7" s="483"/>
      <c r="E7" s="483"/>
      <c r="F7" s="483"/>
      <c r="G7" s="486"/>
      <c r="H7" s="486"/>
      <c r="I7" s="483"/>
      <c r="J7" s="483"/>
      <c r="K7" s="483"/>
      <c r="L7" s="41"/>
    </row>
    <row r="8" spans="1:12" ht="15">
      <c r="A8" s="484" t="s">
        <v>1793</v>
      </c>
      <c r="B8" s="484"/>
      <c r="C8" s="485"/>
      <c r="D8" s="483"/>
      <c r="E8" s="483"/>
      <c r="F8" s="483"/>
      <c r="G8" s="486"/>
      <c r="H8" s="486"/>
      <c r="I8" s="483"/>
      <c r="J8" s="483"/>
      <c r="K8" s="483"/>
      <c r="L8" s="41"/>
    </row>
    <row r="9" spans="1:11" ht="18" customHeight="1" thickBot="1">
      <c r="A9" s="23"/>
      <c r="B9" s="23"/>
      <c r="C9" s="480"/>
      <c r="D9" s="480"/>
      <c r="E9" s="23"/>
      <c r="F9" s="23"/>
      <c r="G9" s="34"/>
      <c r="J9" s="479"/>
      <c r="K9" s="479"/>
    </row>
    <row r="10" spans="1:13" s="478" customFormat="1" ht="44.25" customHeight="1">
      <c r="A10" s="477" t="s">
        <v>126</v>
      </c>
      <c r="B10" s="700" t="s">
        <v>829</v>
      </c>
      <c r="C10" s="696" t="s">
        <v>879</v>
      </c>
      <c r="D10" s="702" t="s">
        <v>1794</v>
      </c>
      <c r="E10" s="696" t="s">
        <v>830</v>
      </c>
      <c r="F10" s="696" t="s">
        <v>880</v>
      </c>
      <c r="G10" s="696" t="s">
        <v>127</v>
      </c>
      <c r="H10" s="696" t="s">
        <v>881</v>
      </c>
      <c r="I10" s="693" t="s">
        <v>128</v>
      </c>
      <c r="J10" s="694"/>
      <c r="K10" s="695"/>
      <c r="L10" s="696" t="s">
        <v>831</v>
      </c>
      <c r="M10" s="697"/>
    </row>
    <row r="11" spans="1:13" s="478" customFormat="1" ht="12">
      <c r="A11" s="476" t="s">
        <v>832</v>
      </c>
      <c r="B11" s="701"/>
      <c r="C11" s="698"/>
      <c r="D11" s="703"/>
      <c r="E11" s="698"/>
      <c r="F11" s="698"/>
      <c r="G11" s="698"/>
      <c r="H11" s="698"/>
      <c r="I11" s="249">
        <v>2019</v>
      </c>
      <c r="J11" s="249">
        <v>2020</v>
      </c>
      <c r="K11" s="249">
        <v>2021</v>
      </c>
      <c r="L11" s="698"/>
      <c r="M11" s="699"/>
    </row>
    <row r="12" spans="1:13" ht="12.75">
      <c r="A12" s="251"/>
      <c r="B12" s="250"/>
      <c r="C12" s="498"/>
      <c r="D12" s="499"/>
      <c r="E12" s="256"/>
      <c r="F12" s="256"/>
      <c r="G12" s="255"/>
      <c r="H12" s="256"/>
      <c r="I12" s="254"/>
      <c r="J12" s="253"/>
      <c r="K12" s="253"/>
      <c r="L12" s="253"/>
      <c r="M12" s="252"/>
    </row>
    <row r="13" spans="1:13" ht="18.75" customHeight="1">
      <c r="A13" s="251"/>
      <c r="B13" s="481" t="s">
        <v>129</v>
      </c>
      <c r="C13" s="482">
        <f>+C16+C19+C21+C25+C29+C42+C46+C48</f>
        <v>24993900</v>
      </c>
      <c r="D13" s="497">
        <f>+D16+D19+D21+D25+D29+D42+D46+D48</f>
        <v>17098913</v>
      </c>
      <c r="E13" s="482">
        <f>+E16+E19+E21+E25+E29+E42+E46+E48</f>
        <v>23191000</v>
      </c>
      <c r="F13" s="482">
        <f>+F16+F19+F21+F25+F29+F42+F46+F48</f>
        <v>23380000</v>
      </c>
      <c r="G13" s="255"/>
      <c r="H13" s="256"/>
      <c r="I13" s="254"/>
      <c r="J13" s="253"/>
      <c r="K13" s="253"/>
      <c r="L13" s="253"/>
      <c r="M13" s="252"/>
    </row>
    <row r="14" spans="1:13" ht="20.25" customHeight="1">
      <c r="A14" s="273" t="s">
        <v>130</v>
      </c>
      <c r="B14" s="272" t="s">
        <v>833</v>
      </c>
      <c r="C14" s="271"/>
      <c r="D14" s="500"/>
      <c r="E14" s="271"/>
      <c r="F14" s="271"/>
      <c r="G14" s="272"/>
      <c r="H14" s="271"/>
      <c r="I14" s="270"/>
      <c r="J14" s="270"/>
      <c r="K14" s="270"/>
      <c r="L14" s="270"/>
      <c r="M14" s="269"/>
    </row>
    <row r="15" spans="1:13" ht="23.25" customHeight="1">
      <c r="A15" s="268" t="s">
        <v>834</v>
      </c>
      <c r="B15" s="267" t="s">
        <v>835</v>
      </c>
      <c r="C15" s="266"/>
      <c r="D15" s="501"/>
      <c r="E15" s="266"/>
      <c r="F15" s="266"/>
      <c r="G15" s="267"/>
      <c r="H15" s="266"/>
      <c r="I15" s="265"/>
      <c r="J15" s="265"/>
      <c r="K15" s="265"/>
      <c r="L15" s="265"/>
      <c r="M15" s="264"/>
    </row>
    <row r="16" spans="1:13" ht="19.5" customHeight="1">
      <c r="A16" s="475" t="s">
        <v>131</v>
      </c>
      <c r="B16" s="474" t="s">
        <v>132</v>
      </c>
      <c r="C16" s="473">
        <f>+C17</f>
        <v>0</v>
      </c>
      <c r="D16" s="502">
        <f>+D17</f>
        <v>0</v>
      </c>
      <c r="E16" s="473">
        <f>+E17</f>
        <v>200000</v>
      </c>
      <c r="F16" s="473">
        <f>+F17</f>
        <v>200000</v>
      </c>
      <c r="G16" s="472"/>
      <c r="H16" s="471"/>
      <c r="I16" s="472"/>
      <c r="J16" s="472"/>
      <c r="K16" s="472"/>
      <c r="L16" s="257" t="s">
        <v>136</v>
      </c>
      <c r="M16" s="258" t="s">
        <v>137</v>
      </c>
    </row>
    <row r="17" spans="1:13" ht="89.25" customHeight="1">
      <c r="A17" s="470" t="s">
        <v>133</v>
      </c>
      <c r="B17" s="469" t="s">
        <v>134</v>
      </c>
      <c r="C17" s="468">
        <v>0</v>
      </c>
      <c r="D17" s="503">
        <v>0</v>
      </c>
      <c r="E17" s="468">
        <v>200000</v>
      </c>
      <c r="F17" s="468">
        <v>200000</v>
      </c>
      <c r="G17" s="467" t="s">
        <v>135</v>
      </c>
      <c r="H17" s="466" t="s">
        <v>836</v>
      </c>
      <c r="I17" s="465">
        <v>0.25</v>
      </c>
      <c r="J17" s="465">
        <v>0.25</v>
      </c>
      <c r="K17" s="465">
        <v>0.5</v>
      </c>
      <c r="L17" s="257" t="s">
        <v>136</v>
      </c>
      <c r="M17" s="258" t="s">
        <v>137</v>
      </c>
    </row>
    <row r="18" spans="1:13" ht="25.5" customHeight="1">
      <c r="A18" s="268" t="s">
        <v>837</v>
      </c>
      <c r="B18" s="267" t="s">
        <v>838</v>
      </c>
      <c r="C18" s="266"/>
      <c r="D18" s="501"/>
      <c r="E18" s="266"/>
      <c r="F18" s="266"/>
      <c r="G18" s="267"/>
      <c r="H18" s="266"/>
      <c r="I18" s="265"/>
      <c r="J18" s="265"/>
      <c r="K18" s="265"/>
      <c r="L18" s="265"/>
      <c r="M18" s="264"/>
    </row>
    <row r="19" spans="1:13" ht="30" customHeight="1">
      <c r="A19" s="475" t="s">
        <v>131</v>
      </c>
      <c r="B19" s="474" t="s">
        <v>138</v>
      </c>
      <c r="C19" s="473">
        <f>+C20</f>
        <v>5998000</v>
      </c>
      <c r="D19" s="502">
        <f>+D20</f>
        <v>5903750</v>
      </c>
      <c r="E19" s="473">
        <f>+E20</f>
        <v>3200000</v>
      </c>
      <c r="F19" s="473">
        <f>+F20</f>
        <v>3200000</v>
      </c>
      <c r="G19" s="464"/>
      <c r="H19" s="463"/>
      <c r="I19" s="464"/>
      <c r="J19" s="464"/>
      <c r="K19" s="464"/>
      <c r="L19" s="257" t="s">
        <v>140</v>
      </c>
      <c r="M19" s="258" t="s">
        <v>137</v>
      </c>
    </row>
    <row r="20" spans="1:13" ht="23.25" customHeight="1">
      <c r="A20" s="470" t="s">
        <v>133</v>
      </c>
      <c r="B20" s="469" t="s">
        <v>184</v>
      </c>
      <c r="C20" s="468">
        <v>5998000</v>
      </c>
      <c r="D20" s="503">
        <v>5903750</v>
      </c>
      <c r="E20" s="468">
        <v>3200000</v>
      </c>
      <c r="F20" s="468">
        <v>3200000</v>
      </c>
      <c r="G20" s="462" t="s">
        <v>185</v>
      </c>
      <c r="H20" s="461">
        <v>5</v>
      </c>
      <c r="I20" s="462">
        <v>7</v>
      </c>
      <c r="J20" s="462">
        <v>8</v>
      </c>
      <c r="K20" s="462">
        <v>9</v>
      </c>
      <c r="L20" s="257" t="s">
        <v>140</v>
      </c>
      <c r="M20" s="258" t="s">
        <v>137</v>
      </c>
    </row>
    <row r="21" spans="1:13" ht="14.25" customHeight="1">
      <c r="A21" s="475" t="s">
        <v>131</v>
      </c>
      <c r="B21" s="474" t="s">
        <v>167</v>
      </c>
      <c r="C21" s="473">
        <f>+C22</f>
        <v>300000</v>
      </c>
      <c r="D21" s="502">
        <f>+D22</f>
        <v>154670</v>
      </c>
      <c r="E21" s="473">
        <f>+E22</f>
        <v>500000</v>
      </c>
      <c r="F21" s="473">
        <f>+F22</f>
        <v>500000</v>
      </c>
      <c r="G21" s="460"/>
      <c r="H21" s="460"/>
      <c r="I21" s="460"/>
      <c r="J21" s="460"/>
      <c r="K21" s="460"/>
      <c r="L21" s="257" t="s">
        <v>136</v>
      </c>
      <c r="M21" s="258" t="s">
        <v>137</v>
      </c>
    </row>
    <row r="22" spans="1:13" ht="53.25" customHeight="1">
      <c r="A22" s="470" t="s">
        <v>133</v>
      </c>
      <c r="B22" s="469" t="s">
        <v>168</v>
      </c>
      <c r="C22" s="468">
        <v>300000</v>
      </c>
      <c r="D22" s="503">
        <v>154670</v>
      </c>
      <c r="E22" s="468">
        <v>500000</v>
      </c>
      <c r="F22" s="468">
        <v>500000</v>
      </c>
      <c r="G22" s="459" t="s">
        <v>169</v>
      </c>
      <c r="H22" s="466" t="s">
        <v>839</v>
      </c>
      <c r="I22" s="458">
        <v>0.3</v>
      </c>
      <c r="J22" s="458">
        <v>0.3</v>
      </c>
      <c r="K22" s="458">
        <v>0.4</v>
      </c>
      <c r="L22" s="257" t="s">
        <v>136</v>
      </c>
      <c r="M22" s="258" t="s">
        <v>137</v>
      </c>
    </row>
    <row r="23" spans="1:13" ht="16.5" customHeight="1">
      <c r="A23" s="273" t="s">
        <v>149</v>
      </c>
      <c r="B23" s="272" t="s">
        <v>840</v>
      </c>
      <c r="C23" s="271"/>
      <c r="D23" s="500"/>
      <c r="E23" s="271"/>
      <c r="F23" s="271"/>
      <c r="G23" s="272"/>
      <c r="H23" s="271"/>
      <c r="I23" s="270"/>
      <c r="J23" s="270"/>
      <c r="K23" s="270"/>
      <c r="L23" s="270"/>
      <c r="M23" s="269"/>
    </row>
    <row r="24" spans="1:13" ht="25.5" customHeight="1">
      <c r="A24" s="268" t="s">
        <v>841</v>
      </c>
      <c r="B24" s="267" t="s">
        <v>842</v>
      </c>
      <c r="C24" s="266"/>
      <c r="D24" s="501"/>
      <c r="E24" s="266"/>
      <c r="F24" s="266"/>
      <c r="G24" s="267"/>
      <c r="H24" s="266"/>
      <c r="I24" s="265"/>
      <c r="J24" s="265"/>
      <c r="K24" s="265"/>
      <c r="L24" s="265"/>
      <c r="M24" s="264"/>
    </row>
    <row r="25" spans="1:13" ht="12.75" customHeight="1">
      <c r="A25" s="475" t="s">
        <v>131</v>
      </c>
      <c r="B25" s="474" t="s">
        <v>158</v>
      </c>
      <c r="C25" s="473">
        <f>SUM(C26:C26)</f>
        <v>156500</v>
      </c>
      <c r="D25" s="502">
        <f>SUM(D26:D26)</f>
        <v>156500</v>
      </c>
      <c r="E25" s="473">
        <f>SUM(E26:E26)</f>
        <v>0</v>
      </c>
      <c r="F25" s="473">
        <f>SUM(F26:F26)</f>
        <v>0</v>
      </c>
      <c r="G25" s="482"/>
      <c r="H25" s="482"/>
      <c r="I25" s="259"/>
      <c r="J25" s="259"/>
      <c r="K25" s="259"/>
      <c r="L25" s="257" t="s">
        <v>159</v>
      </c>
      <c r="M25" s="258" t="s">
        <v>137</v>
      </c>
    </row>
    <row r="26" spans="1:13" ht="61.5" customHeight="1">
      <c r="A26" s="470" t="s">
        <v>133</v>
      </c>
      <c r="B26" s="469" t="s">
        <v>164</v>
      </c>
      <c r="C26" s="468">
        <v>156500</v>
      </c>
      <c r="D26" s="503">
        <v>156500</v>
      </c>
      <c r="E26" s="468">
        <v>0</v>
      </c>
      <c r="F26" s="468">
        <v>0</v>
      </c>
      <c r="G26" s="457" t="s">
        <v>165</v>
      </c>
      <c r="H26" s="256" t="s">
        <v>166</v>
      </c>
      <c r="I26" s="275" t="s">
        <v>183</v>
      </c>
      <c r="J26" s="256">
        <v>0</v>
      </c>
      <c r="K26" s="256">
        <v>0</v>
      </c>
      <c r="L26" s="257" t="s">
        <v>159</v>
      </c>
      <c r="M26" s="258" t="s">
        <v>137</v>
      </c>
    </row>
    <row r="27" spans="1:13" ht="13.5" customHeight="1">
      <c r="A27" s="273" t="s">
        <v>151</v>
      </c>
      <c r="B27" s="272" t="s">
        <v>843</v>
      </c>
      <c r="C27" s="271"/>
      <c r="D27" s="500"/>
      <c r="E27" s="271"/>
      <c r="F27" s="271"/>
      <c r="G27" s="272"/>
      <c r="H27" s="271"/>
      <c r="I27" s="270"/>
      <c r="J27" s="270"/>
      <c r="K27" s="270"/>
      <c r="L27" s="270"/>
      <c r="M27" s="269"/>
    </row>
    <row r="28" spans="1:13" ht="15.75" customHeight="1">
      <c r="A28" s="268" t="s">
        <v>844</v>
      </c>
      <c r="B28" s="267" t="s">
        <v>845</v>
      </c>
      <c r="C28" s="266"/>
      <c r="D28" s="501"/>
      <c r="E28" s="266"/>
      <c r="F28" s="266"/>
      <c r="G28" s="267"/>
      <c r="H28" s="266"/>
      <c r="I28" s="265"/>
      <c r="J28" s="265"/>
      <c r="K28" s="265"/>
      <c r="L28" s="265"/>
      <c r="M28" s="264"/>
    </row>
    <row r="29" spans="1:13" ht="27" customHeight="1">
      <c r="A29" s="475" t="s">
        <v>131</v>
      </c>
      <c r="B29" s="474" t="s">
        <v>138</v>
      </c>
      <c r="C29" s="473">
        <f>SUM(C30:C39)</f>
        <v>17728400</v>
      </c>
      <c r="D29" s="502">
        <f>SUM(D30:D39)</f>
        <v>10373462</v>
      </c>
      <c r="E29" s="473">
        <f>SUM(E30:E39)</f>
        <v>19191000</v>
      </c>
      <c r="F29" s="473">
        <f>SUM(F30:F39)</f>
        <v>19380000</v>
      </c>
      <c r="G29" s="462"/>
      <c r="H29" s="461"/>
      <c r="I29" s="462"/>
      <c r="J29" s="462"/>
      <c r="K29" s="462"/>
      <c r="L29" s="257" t="s">
        <v>140</v>
      </c>
      <c r="M29" s="258" t="s">
        <v>137</v>
      </c>
    </row>
    <row r="30" spans="1:13" ht="28.5" customHeight="1">
      <c r="A30" s="470" t="s">
        <v>133</v>
      </c>
      <c r="B30" s="469" t="s">
        <v>174</v>
      </c>
      <c r="C30" s="503">
        <v>2503000</v>
      </c>
      <c r="D30" s="503">
        <v>2440273</v>
      </c>
      <c r="E30" s="468">
        <v>1000000</v>
      </c>
      <c r="F30" s="468">
        <v>1000000</v>
      </c>
      <c r="G30" s="466" t="s">
        <v>139</v>
      </c>
      <c r="H30" s="461">
        <v>140</v>
      </c>
      <c r="I30" s="461">
        <v>205</v>
      </c>
      <c r="J30" s="461">
        <v>270</v>
      </c>
      <c r="K30" s="461">
        <f>J30+65</f>
        <v>335</v>
      </c>
      <c r="L30" s="257" t="s">
        <v>140</v>
      </c>
      <c r="M30" s="258" t="s">
        <v>137</v>
      </c>
    </row>
    <row r="31" spans="1:13" ht="39" customHeight="1">
      <c r="A31" s="470" t="s">
        <v>133</v>
      </c>
      <c r="B31" s="469" t="s">
        <v>882</v>
      </c>
      <c r="C31" s="503">
        <v>100000</v>
      </c>
      <c r="D31" s="503">
        <v>55562</v>
      </c>
      <c r="E31" s="468">
        <v>1200000</v>
      </c>
      <c r="F31" s="468">
        <v>1200000</v>
      </c>
      <c r="G31" s="466" t="s">
        <v>883</v>
      </c>
      <c r="H31" s="461">
        <v>300</v>
      </c>
      <c r="I31" s="461">
        <v>1000</v>
      </c>
      <c r="J31" s="461">
        <v>300</v>
      </c>
      <c r="K31" s="461">
        <v>300</v>
      </c>
      <c r="L31" s="257" t="s">
        <v>140</v>
      </c>
      <c r="M31" s="258" t="s">
        <v>137</v>
      </c>
    </row>
    <row r="32" spans="1:13" ht="27" customHeight="1">
      <c r="A32" s="470" t="s">
        <v>133</v>
      </c>
      <c r="B32" s="469" t="s">
        <v>175</v>
      </c>
      <c r="C32" s="503">
        <v>8004000</v>
      </c>
      <c r="D32" s="503">
        <v>7628846</v>
      </c>
      <c r="E32" s="468">
        <v>3000000</v>
      </c>
      <c r="F32" s="468">
        <v>3000000</v>
      </c>
      <c r="G32" s="466" t="s">
        <v>141</v>
      </c>
      <c r="H32" s="456" t="s">
        <v>846</v>
      </c>
      <c r="I32" s="456" t="s">
        <v>194</v>
      </c>
      <c r="J32" s="456" t="s">
        <v>847</v>
      </c>
      <c r="K32" s="456" t="s">
        <v>848</v>
      </c>
      <c r="L32" s="257" t="s">
        <v>140</v>
      </c>
      <c r="M32" s="258" t="s">
        <v>137</v>
      </c>
    </row>
    <row r="33" spans="1:13" ht="40.5" customHeight="1">
      <c r="A33" s="470" t="s">
        <v>133</v>
      </c>
      <c r="B33" s="469" t="s">
        <v>849</v>
      </c>
      <c r="C33" s="503">
        <v>20000</v>
      </c>
      <c r="D33" s="503">
        <v>0</v>
      </c>
      <c r="E33" s="468">
        <v>4511000</v>
      </c>
      <c r="F33" s="468">
        <v>5000000</v>
      </c>
      <c r="G33" s="466" t="s">
        <v>850</v>
      </c>
      <c r="H33" s="455">
        <v>0</v>
      </c>
      <c r="I33" s="455" t="s">
        <v>142</v>
      </c>
      <c r="J33" s="456" t="s">
        <v>851</v>
      </c>
      <c r="K33" s="456" t="s">
        <v>851</v>
      </c>
      <c r="L33" s="257" t="s">
        <v>140</v>
      </c>
      <c r="M33" s="258" t="s">
        <v>137</v>
      </c>
    </row>
    <row r="34" spans="1:13" ht="45" customHeight="1">
      <c r="A34" s="470" t="s">
        <v>133</v>
      </c>
      <c r="B34" s="469" t="s">
        <v>176</v>
      </c>
      <c r="C34" s="503">
        <v>681479</v>
      </c>
      <c r="D34" s="503">
        <v>195031</v>
      </c>
      <c r="E34" s="468">
        <v>5300000</v>
      </c>
      <c r="F34" s="468">
        <v>5000000</v>
      </c>
      <c r="G34" s="466" t="s">
        <v>141</v>
      </c>
      <c r="H34" s="455" t="s">
        <v>142</v>
      </c>
      <c r="I34" s="461">
        <v>0</v>
      </c>
      <c r="J34" s="456" t="s">
        <v>143</v>
      </c>
      <c r="K34" s="454" t="s">
        <v>144</v>
      </c>
      <c r="L34" s="257" t="s">
        <v>140</v>
      </c>
      <c r="M34" s="258" t="s">
        <v>137</v>
      </c>
    </row>
    <row r="35" spans="1:13" ht="27" customHeight="1">
      <c r="A35" s="470" t="s">
        <v>133</v>
      </c>
      <c r="B35" s="469" t="s">
        <v>178</v>
      </c>
      <c r="C35" s="503">
        <v>0</v>
      </c>
      <c r="D35" s="503">
        <v>0</v>
      </c>
      <c r="E35" s="468">
        <v>0</v>
      </c>
      <c r="F35" s="468">
        <v>0</v>
      </c>
      <c r="G35" s="466" t="s">
        <v>145</v>
      </c>
      <c r="H35" s="456">
        <v>0</v>
      </c>
      <c r="I35" s="454" t="s">
        <v>177</v>
      </c>
      <c r="J35" s="456">
        <v>0</v>
      </c>
      <c r="K35" s="456">
        <v>0</v>
      </c>
      <c r="L35" s="257" t="s">
        <v>140</v>
      </c>
      <c r="M35" s="258" t="s">
        <v>137</v>
      </c>
    </row>
    <row r="36" spans="1:13" ht="35.25" customHeight="1">
      <c r="A36" s="470" t="s">
        <v>133</v>
      </c>
      <c r="B36" s="469" t="s">
        <v>179</v>
      </c>
      <c r="C36" s="503">
        <v>6359921</v>
      </c>
      <c r="D36" s="503">
        <v>3750</v>
      </c>
      <c r="E36" s="468">
        <v>0</v>
      </c>
      <c r="F36" s="453">
        <v>0</v>
      </c>
      <c r="G36" s="452" t="s">
        <v>146</v>
      </c>
      <c r="H36" s="452">
        <v>1</v>
      </c>
      <c r="I36" s="452">
        <v>1</v>
      </c>
      <c r="J36" s="452">
        <v>0</v>
      </c>
      <c r="K36" s="452">
        <v>0</v>
      </c>
      <c r="L36" s="257" t="s">
        <v>140</v>
      </c>
      <c r="M36" s="258" t="s">
        <v>137</v>
      </c>
    </row>
    <row r="37" spans="1:13" ht="24.75" customHeight="1">
      <c r="A37" s="470" t="s">
        <v>133</v>
      </c>
      <c r="B37" s="469" t="s">
        <v>180</v>
      </c>
      <c r="C37" s="503">
        <v>50000</v>
      </c>
      <c r="D37" s="503">
        <v>50000</v>
      </c>
      <c r="E37" s="468">
        <v>1500000</v>
      </c>
      <c r="F37" s="468">
        <v>1500000</v>
      </c>
      <c r="G37" s="461" t="s">
        <v>147</v>
      </c>
      <c r="H37" s="461">
        <v>1</v>
      </c>
      <c r="I37" s="461">
        <v>2</v>
      </c>
      <c r="J37" s="461">
        <v>3</v>
      </c>
      <c r="K37" s="461">
        <v>4</v>
      </c>
      <c r="L37" s="257" t="s">
        <v>140</v>
      </c>
      <c r="M37" s="258" t="s">
        <v>137</v>
      </c>
    </row>
    <row r="38" spans="1:13" ht="30.75" customHeight="1">
      <c r="A38" s="470" t="s">
        <v>133</v>
      </c>
      <c r="B38" s="469" t="s">
        <v>181</v>
      </c>
      <c r="C38" s="503">
        <v>0</v>
      </c>
      <c r="D38" s="503">
        <v>0</v>
      </c>
      <c r="E38" s="468">
        <v>1680000</v>
      </c>
      <c r="F38" s="468">
        <v>1680000</v>
      </c>
      <c r="G38" s="461" t="s">
        <v>148</v>
      </c>
      <c r="H38" s="461">
        <v>1333</v>
      </c>
      <c r="I38" s="461">
        <v>1850</v>
      </c>
      <c r="J38" s="461">
        <v>2130</v>
      </c>
      <c r="K38" s="461">
        <v>2450</v>
      </c>
      <c r="L38" s="257" t="s">
        <v>140</v>
      </c>
      <c r="M38" s="258" t="s">
        <v>137</v>
      </c>
    </row>
    <row r="39" spans="1:13" ht="31.5" customHeight="1">
      <c r="A39" s="470" t="s">
        <v>133</v>
      </c>
      <c r="B39" s="469" t="s">
        <v>182</v>
      </c>
      <c r="C39" s="503">
        <v>10000</v>
      </c>
      <c r="D39" s="503">
        <v>0</v>
      </c>
      <c r="E39" s="468">
        <v>1000000</v>
      </c>
      <c r="F39" s="468">
        <v>1000000</v>
      </c>
      <c r="G39" s="462" t="s">
        <v>852</v>
      </c>
      <c r="H39" s="461">
        <v>0</v>
      </c>
      <c r="I39" s="461" t="s">
        <v>142</v>
      </c>
      <c r="J39" s="461">
        <v>1500</v>
      </c>
      <c r="K39" s="462">
        <v>1500</v>
      </c>
      <c r="L39" s="257" t="s">
        <v>140</v>
      </c>
      <c r="M39" s="258" t="s">
        <v>137</v>
      </c>
    </row>
    <row r="40" spans="1:13" ht="30" customHeight="1">
      <c r="A40" s="273" t="s">
        <v>853</v>
      </c>
      <c r="B40" s="272" t="s">
        <v>854</v>
      </c>
      <c r="C40" s="271"/>
      <c r="D40" s="500"/>
      <c r="E40" s="271"/>
      <c r="F40" s="271"/>
      <c r="G40" s="272"/>
      <c r="H40" s="271"/>
      <c r="I40" s="270"/>
      <c r="J40" s="270"/>
      <c r="K40" s="270"/>
      <c r="L40" s="270"/>
      <c r="M40" s="269"/>
    </row>
    <row r="41" spans="1:13" ht="36.75" customHeight="1">
      <c r="A41" s="268" t="s">
        <v>855</v>
      </c>
      <c r="B41" s="267" t="s">
        <v>856</v>
      </c>
      <c r="C41" s="266"/>
      <c r="D41" s="501"/>
      <c r="E41" s="266"/>
      <c r="F41" s="266"/>
      <c r="G41" s="267"/>
      <c r="H41" s="266"/>
      <c r="I41" s="265"/>
      <c r="J41" s="265"/>
      <c r="K41" s="265"/>
      <c r="L41" s="265"/>
      <c r="M41" s="264"/>
    </row>
    <row r="42" spans="1:13" ht="12.75">
      <c r="A42" s="475" t="s">
        <v>131</v>
      </c>
      <c r="B42" s="474" t="s">
        <v>158</v>
      </c>
      <c r="C42" s="473">
        <f>+C43</f>
        <v>0</v>
      </c>
      <c r="D42" s="502">
        <f>+D43</f>
        <v>0</v>
      </c>
      <c r="E42" s="473">
        <f>+E43</f>
        <v>0</v>
      </c>
      <c r="F42" s="473">
        <f>+F43</f>
        <v>0</v>
      </c>
      <c r="G42" s="482"/>
      <c r="H42" s="482"/>
      <c r="I42" s="259"/>
      <c r="J42" s="259"/>
      <c r="K42" s="259"/>
      <c r="L42" s="257" t="s">
        <v>159</v>
      </c>
      <c r="M42" s="258" t="s">
        <v>137</v>
      </c>
    </row>
    <row r="43" spans="1:13" ht="36">
      <c r="A43" s="470" t="s">
        <v>133</v>
      </c>
      <c r="B43" s="469" t="s">
        <v>884</v>
      </c>
      <c r="C43" s="468">
        <v>0</v>
      </c>
      <c r="D43" s="503">
        <v>0</v>
      </c>
      <c r="E43" s="468">
        <v>0</v>
      </c>
      <c r="F43" s="468">
        <v>0</v>
      </c>
      <c r="G43" s="457" t="s">
        <v>885</v>
      </c>
      <c r="H43" s="256" t="s">
        <v>886</v>
      </c>
      <c r="I43" s="275" t="s">
        <v>183</v>
      </c>
      <c r="J43" s="256">
        <v>0</v>
      </c>
      <c r="K43" s="256">
        <v>0</v>
      </c>
      <c r="L43" s="257" t="s">
        <v>159</v>
      </c>
      <c r="M43" s="258" t="s">
        <v>137</v>
      </c>
    </row>
    <row r="44" spans="1:13" ht="15.75" customHeight="1">
      <c r="A44" s="263" t="s">
        <v>857</v>
      </c>
      <c r="B44" s="262" t="s">
        <v>858</v>
      </c>
      <c r="C44" s="261"/>
      <c r="D44" s="504"/>
      <c r="E44" s="261"/>
      <c r="F44" s="261"/>
      <c r="G44" s="262"/>
      <c r="H44" s="261"/>
      <c r="I44" s="260"/>
      <c r="J44" s="260"/>
      <c r="K44" s="260"/>
      <c r="L44" s="260"/>
      <c r="M44" s="274"/>
    </row>
    <row r="45" spans="1:13" ht="24.75" customHeight="1">
      <c r="A45" s="268" t="s">
        <v>859</v>
      </c>
      <c r="B45" s="267" t="s">
        <v>860</v>
      </c>
      <c r="C45" s="266"/>
      <c r="D45" s="501"/>
      <c r="E45" s="266"/>
      <c r="F45" s="266"/>
      <c r="G45" s="267"/>
      <c r="H45" s="266"/>
      <c r="I45" s="265"/>
      <c r="J45" s="265"/>
      <c r="K45" s="265"/>
      <c r="L45" s="265"/>
      <c r="M45" s="264"/>
    </row>
    <row r="46" spans="1:13" ht="16.5" customHeight="1">
      <c r="A46" s="475" t="s">
        <v>131</v>
      </c>
      <c r="B46" s="474" t="s">
        <v>152</v>
      </c>
      <c r="C46" s="473">
        <f>+C47</f>
        <v>711000</v>
      </c>
      <c r="D46" s="502">
        <f>+D47</f>
        <v>510531</v>
      </c>
      <c r="E46" s="473">
        <f>+E47</f>
        <v>0</v>
      </c>
      <c r="F46" s="473">
        <f>+F47</f>
        <v>0</v>
      </c>
      <c r="G46" s="255"/>
      <c r="H46" s="256"/>
      <c r="I46" s="255"/>
      <c r="J46" s="255"/>
      <c r="K46" s="255"/>
      <c r="L46" s="257" t="s">
        <v>150</v>
      </c>
      <c r="M46" s="258" t="s">
        <v>137</v>
      </c>
    </row>
    <row r="47" spans="1:13" ht="36">
      <c r="A47" s="470" t="s">
        <v>133</v>
      </c>
      <c r="B47" s="469" t="s">
        <v>153</v>
      </c>
      <c r="C47" s="468">
        <v>711000</v>
      </c>
      <c r="D47" s="503">
        <v>510531</v>
      </c>
      <c r="E47" s="468">
        <v>0</v>
      </c>
      <c r="F47" s="468">
        <v>0</v>
      </c>
      <c r="G47" s="462" t="s">
        <v>154</v>
      </c>
      <c r="H47" s="461" t="s">
        <v>155</v>
      </c>
      <c r="I47" s="451">
        <v>0.4</v>
      </c>
      <c r="J47" s="451">
        <v>0.7</v>
      </c>
      <c r="K47" s="450" t="s">
        <v>156</v>
      </c>
      <c r="L47" s="257" t="s">
        <v>150</v>
      </c>
      <c r="M47" s="258" t="s">
        <v>157</v>
      </c>
    </row>
    <row r="48" spans="1:13" ht="17.25" customHeight="1">
      <c r="A48" s="475" t="s">
        <v>131</v>
      </c>
      <c r="B48" s="474" t="s">
        <v>160</v>
      </c>
      <c r="C48" s="473">
        <f>+C49</f>
        <v>100000</v>
      </c>
      <c r="D48" s="502">
        <f>+D49</f>
        <v>0</v>
      </c>
      <c r="E48" s="473">
        <f>+E49</f>
        <v>100000</v>
      </c>
      <c r="F48" s="473">
        <f>+F49</f>
        <v>100000</v>
      </c>
      <c r="G48" s="449"/>
      <c r="H48" s="448"/>
      <c r="I48" s="447"/>
      <c r="J48" s="447"/>
      <c r="K48" s="446"/>
      <c r="L48" s="257"/>
      <c r="M48" s="258"/>
    </row>
    <row r="49" spans="1:13" ht="38.25" customHeight="1">
      <c r="A49" s="470" t="s">
        <v>133</v>
      </c>
      <c r="B49" s="469" t="s">
        <v>161</v>
      </c>
      <c r="C49" s="468">
        <v>100000</v>
      </c>
      <c r="D49" s="503">
        <v>0</v>
      </c>
      <c r="E49" s="468">
        <v>100000</v>
      </c>
      <c r="F49" s="468">
        <v>100000</v>
      </c>
      <c r="G49" s="505" t="s">
        <v>162</v>
      </c>
      <c r="H49" s="505" t="s">
        <v>163</v>
      </c>
      <c r="I49" s="465">
        <v>0.25</v>
      </c>
      <c r="J49" s="465">
        <v>0.25</v>
      </c>
      <c r="K49" s="465">
        <v>0.5</v>
      </c>
      <c r="L49" s="257" t="s">
        <v>136</v>
      </c>
      <c r="M49" s="258" t="s">
        <v>137</v>
      </c>
    </row>
  </sheetData>
  <sheetProtection/>
  <mergeCells count="9">
    <mergeCell ref="I10:K10"/>
    <mergeCell ref="L10:M11"/>
    <mergeCell ref="C10:C11"/>
    <mergeCell ref="B10:B11"/>
    <mergeCell ref="E10:E11"/>
    <mergeCell ref="D10:D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&amp;C&amp;P/&amp;N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L90" sqref="L90"/>
    </sheetView>
  </sheetViews>
  <sheetFormatPr defaultColWidth="9.140625" defaultRowHeight="12.75"/>
  <cols>
    <col min="2" max="2" width="10.7109375" style="0" customWidth="1"/>
    <col min="3" max="3" width="12.00390625" style="0" customWidth="1"/>
    <col min="4" max="4" width="18.8515625" style="0" customWidth="1"/>
    <col min="5" max="5" width="17.421875" style="0" customWidth="1"/>
    <col min="6" max="6" width="18.57421875" style="0" customWidth="1"/>
    <col min="7" max="7" width="18.421875" style="0" customWidth="1"/>
    <col min="8" max="8" width="18.7109375" style="0" customWidth="1"/>
    <col min="9" max="9" width="19.00390625" style="0" customWidth="1"/>
    <col min="10" max="10" width="11.421875" style="0" customWidth="1"/>
  </cols>
  <sheetData>
    <row r="1" spans="6:7" ht="12.75">
      <c r="F1" s="18"/>
      <c r="G1" s="9"/>
    </row>
    <row r="2" spans="1:10" ht="20.25">
      <c r="A2" s="108"/>
      <c r="B2" s="732" t="s">
        <v>1805</v>
      </c>
      <c r="C2" s="732"/>
      <c r="D2" s="732"/>
      <c r="E2" s="732"/>
      <c r="F2" s="732"/>
      <c r="G2" s="732"/>
      <c r="H2" s="732"/>
      <c r="I2" s="732"/>
      <c r="J2" s="732"/>
    </row>
    <row r="3" spans="1:10" ht="20.25">
      <c r="A3" s="108"/>
      <c r="B3" s="280"/>
      <c r="C3" s="280"/>
      <c r="D3" s="280"/>
      <c r="E3" s="280"/>
      <c r="F3" s="18" t="s">
        <v>1788</v>
      </c>
      <c r="G3" s="280"/>
      <c r="H3" s="280"/>
      <c r="I3" s="280"/>
      <c r="J3" s="280"/>
    </row>
    <row r="4" spans="1:10" ht="10.5" customHeight="1">
      <c r="A4" s="108"/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3.5">
      <c r="A5" s="23" t="s">
        <v>242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3.5">
      <c r="A6" s="23" t="s">
        <v>241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>
      <c r="A7" s="17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5">
      <c r="A8" s="435" t="s">
        <v>785</v>
      </c>
      <c r="B8" s="310"/>
      <c r="C8" s="310"/>
      <c r="D8" s="310"/>
      <c r="E8" s="311"/>
      <c r="F8" s="311"/>
      <c r="G8" s="311"/>
      <c r="H8" s="311"/>
      <c r="I8" s="311"/>
      <c r="J8" s="310"/>
    </row>
    <row r="9" spans="1:10" ht="13.5">
      <c r="A9" s="290"/>
      <c r="B9" s="307"/>
      <c r="C9" s="307"/>
      <c r="D9" s="307"/>
      <c r="E9" s="308"/>
      <c r="F9" s="308"/>
      <c r="G9" s="308"/>
      <c r="H9" s="308"/>
      <c r="I9" s="308"/>
      <c r="J9" s="307"/>
    </row>
    <row r="10" spans="1:10" ht="54.75">
      <c r="A10" s="109" t="s">
        <v>4</v>
      </c>
      <c r="B10" s="109" t="s">
        <v>5</v>
      </c>
      <c r="C10" s="109" t="s">
        <v>6</v>
      </c>
      <c r="D10" s="109" t="s">
        <v>7</v>
      </c>
      <c r="E10" s="110" t="s">
        <v>8</v>
      </c>
      <c r="F10" s="110" t="s">
        <v>9</v>
      </c>
      <c r="G10" s="110" t="s">
        <v>10</v>
      </c>
      <c r="H10" s="110" t="s">
        <v>1797</v>
      </c>
      <c r="I10" s="110" t="s">
        <v>11</v>
      </c>
      <c r="J10" s="109" t="s">
        <v>13</v>
      </c>
    </row>
    <row r="11" spans="1:10" ht="13.5">
      <c r="A11" s="716">
        <v>1</v>
      </c>
      <c r="B11" s="711" t="s">
        <v>14</v>
      </c>
      <c r="C11" s="111"/>
      <c r="D11" s="130">
        <v>0</v>
      </c>
      <c r="E11" s="305">
        <v>0</v>
      </c>
      <c r="F11" s="305">
        <v>0</v>
      </c>
      <c r="G11" s="305">
        <v>0</v>
      </c>
      <c r="H11" s="305">
        <v>0</v>
      </c>
      <c r="I11" s="112"/>
      <c r="J11" s="114"/>
    </row>
    <row r="12" spans="1:10" ht="27" customHeight="1">
      <c r="A12" s="716"/>
      <c r="B12" s="711"/>
      <c r="C12" s="115"/>
      <c r="D12" s="115"/>
      <c r="E12" s="304"/>
      <c r="F12" s="304"/>
      <c r="G12" s="304"/>
      <c r="H12" s="304"/>
      <c r="I12" s="116"/>
      <c r="J12" s="118"/>
    </row>
    <row r="13" spans="1:10" ht="13.5">
      <c r="A13" s="716"/>
      <c r="B13" s="711"/>
      <c r="C13" s="122" t="s">
        <v>16</v>
      </c>
      <c r="D13" s="123"/>
      <c r="E13" s="303">
        <f>SUM(E11:E12)</f>
        <v>0</v>
      </c>
      <c r="F13" s="303">
        <f>SUM(F11:F12)</f>
        <v>0</v>
      </c>
      <c r="G13" s="303">
        <f>SUM(G11:G12)</f>
        <v>0</v>
      </c>
      <c r="H13" s="303">
        <f>SUM(H11:H12)</f>
        <v>0</v>
      </c>
      <c r="I13" s="718"/>
      <c r="J13" s="719"/>
    </row>
    <row r="14" spans="1:10" ht="13.5">
      <c r="A14" s="716">
        <v>2</v>
      </c>
      <c r="B14" s="711" t="s">
        <v>17</v>
      </c>
      <c r="C14" s="111" t="s">
        <v>15</v>
      </c>
      <c r="D14" s="243" t="s">
        <v>186</v>
      </c>
      <c r="E14" s="305">
        <v>20000000.01</v>
      </c>
      <c r="F14" s="305">
        <v>5333333.28</v>
      </c>
      <c r="G14" s="305">
        <v>0</v>
      </c>
      <c r="H14" s="305">
        <f>+E14-F14+G14</f>
        <v>14666666.73</v>
      </c>
      <c r="I14" s="112"/>
      <c r="J14" s="124" t="s">
        <v>187</v>
      </c>
    </row>
    <row r="15" spans="1:10" ht="27">
      <c r="A15" s="716"/>
      <c r="B15" s="711"/>
      <c r="C15" s="115" t="s">
        <v>188</v>
      </c>
      <c r="D15" s="244" t="s">
        <v>189</v>
      </c>
      <c r="E15" s="304">
        <v>58666666.67</v>
      </c>
      <c r="F15" s="304">
        <v>0</v>
      </c>
      <c r="G15" s="304">
        <v>0</v>
      </c>
      <c r="H15" s="305">
        <f>+E15-F15+G15</f>
        <v>58666666.67</v>
      </c>
      <c r="I15" s="116"/>
      <c r="J15" s="245" t="s">
        <v>190</v>
      </c>
    </row>
    <row r="16" spans="1:10" ht="13.5">
      <c r="A16" s="716"/>
      <c r="B16" s="711"/>
      <c r="C16" s="140"/>
      <c r="D16" s="140"/>
      <c r="E16" s="302"/>
      <c r="F16" s="302"/>
      <c r="G16" s="302"/>
      <c r="H16" s="302"/>
      <c r="I16" s="141"/>
      <c r="J16" s="142"/>
    </row>
    <row r="17" spans="1:10" ht="13.5">
      <c r="A17" s="716"/>
      <c r="B17" s="711"/>
      <c r="C17" s="140"/>
      <c r="D17" s="140"/>
      <c r="E17" s="302"/>
      <c r="F17" s="302"/>
      <c r="G17" s="302"/>
      <c r="H17" s="302"/>
      <c r="I17" s="141"/>
      <c r="J17" s="142"/>
    </row>
    <row r="18" spans="1:10" ht="13.5">
      <c r="A18" s="716"/>
      <c r="B18" s="711"/>
      <c r="C18" s="119"/>
      <c r="D18" s="119"/>
      <c r="E18" s="301"/>
      <c r="F18" s="301"/>
      <c r="G18" s="301"/>
      <c r="H18" s="301"/>
      <c r="I18" s="120"/>
      <c r="J18" s="121"/>
    </row>
    <row r="19" spans="1:10" ht="13.5">
      <c r="A19" s="716"/>
      <c r="B19" s="711"/>
      <c r="C19" s="122" t="s">
        <v>16</v>
      </c>
      <c r="D19" s="277">
        <v>80000000</v>
      </c>
      <c r="E19" s="303">
        <f>SUM(E14:E18)</f>
        <v>78666666.68</v>
      </c>
      <c r="F19" s="303">
        <f>SUM(F14:F18)</f>
        <v>5333333.28</v>
      </c>
      <c r="G19" s="303">
        <f>SUM(G14:G18)</f>
        <v>0</v>
      </c>
      <c r="H19" s="303">
        <f>SUM(H14:H18)</f>
        <v>73333333.4</v>
      </c>
      <c r="I19" s="727"/>
      <c r="J19" s="721"/>
    </row>
    <row r="20" spans="1:10" ht="13.5">
      <c r="A20" s="729" t="s">
        <v>18</v>
      </c>
      <c r="B20" s="730"/>
      <c r="C20" s="731"/>
      <c r="D20" s="278">
        <f>+D19</f>
        <v>80000000</v>
      </c>
      <c r="E20" s="303">
        <f>+E13+E19</f>
        <v>78666666.68</v>
      </c>
      <c r="F20" s="303">
        <f>+F13+F19</f>
        <v>5333333.28</v>
      </c>
      <c r="G20" s="303">
        <f>+G13+G19</f>
        <v>0</v>
      </c>
      <c r="H20" s="303">
        <f>+H13+H19</f>
        <v>73333333.4</v>
      </c>
      <c r="I20" s="728"/>
      <c r="J20" s="725"/>
    </row>
    <row r="21" spans="1:10" ht="13.5">
      <c r="A21" s="716">
        <v>3</v>
      </c>
      <c r="B21" s="711" t="s">
        <v>19</v>
      </c>
      <c r="C21" s="111"/>
      <c r="D21" s="111"/>
      <c r="E21" s="305"/>
      <c r="F21" s="305"/>
      <c r="G21" s="305"/>
      <c r="H21" s="305"/>
      <c r="I21" s="112"/>
      <c r="J21" s="113"/>
    </row>
    <row r="22" spans="1:10" ht="13.5">
      <c r="A22" s="716"/>
      <c r="B22" s="717"/>
      <c r="C22" s="115"/>
      <c r="D22" s="115"/>
      <c r="E22" s="304"/>
      <c r="F22" s="304"/>
      <c r="G22" s="304"/>
      <c r="H22" s="304"/>
      <c r="I22" s="116"/>
      <c r="J22" s="117"/>
    </row>
    <row r="23" spans="1:10" ht="13.5">
      <c r="A23" s="716"/>
      <c r="B23" s="717"/>
      <c r="C23" s="125"/>
      <c r="D23" s="125"/>
      <c r="E23" s="300"/>
      <c r="F23" s="300"/>
      <c r="G23" s="300"/>
      <c r="H23" s="300"/>
      <c r="I23" s="126"/>
      <c r="J23" s="127"/>
    </row>
    <row r="24" spans="1:10" ht="13.5">
      <c r="A24" s="716"/>
      <c r="B24" s="711"/>
      <c r="C24" s="128" t="s">
        <v>16</v>
      </c>
      <c r="D24" s="123"/>
      <c r="E24" s="299"/>
      <c r="F24" s="299"/>
      <c r="G24" s="299"/>
      <c r="H24" s="299"/>
      <c r="I24" s="718"/>
      <c r="J24" s="719"/>
    </row>
    <row r="25" spans="1:10" ht="13.5">
      <c r="A25" s="716">
        <v>4</v>
      </c>
      <c r="B25" s="711" t="s">
        <v>20</v>
      </c>
      <c r="C25" s="111"/>
      <c r="D25" s="111"/>
      <c r="E25" s="305"/>
      <c r="F25" s="305"/>
      <c r="G25" s="305"/>
      <c r="H25" s="305"/>
      <c r="I25" s="112"/>
      <c r="J25" s="113"/>
    </row>
    <row r="26" spans="1:10" ht="13.5">
      <c r="A26" s="716"/>
      <c r="B26" s="711"/>
      <c r="C26" s="115"/>
      <c r="D26" s="115"/>
      <c r="E26" s="304"/>
      <c r="F26" s="304"/>
      <c r="G26" s="304"/>
      <c r="H26" s="304"/>
      <c r="I26" s="116"/>
      <c r="J26" s="117"/>
    </row>
    <row r="27" spans="1:10" ht="13.5">
      <c r="A27" s="716"/>
      <c r="B27" s="711"/>
      <c r="C27" s="119"/>
      <c r="D27" s="119"/>
      <c r="E27" s="301"/>
      <c r="F27" s="301"/>
      <c r="G27" s="301"/>
      <c r="H27" s="301"/>
      <c r="I27" s="120"/>
      <c r="J27" s="121"/>
    </row>
    <row r="28" spans="1:10" ht="13.5">
      <c r="A28" s="716"/>
      <c r="B28" s="711"/>
      <c r="C28" s="122" t="s">
        <v>16</v>
      </c>
      <c r="D28" s="123"/>
      <c r="E28" s="299"/>
      <c r="F28" s="299"/>
      <c r="G28" s="299"/>
      <c r="H28" s="299"/>
      <c r="I28" s="720"/>
      <c r="J28" s="721"/>
    </row>
    <row r="29" spans="1:10" ht="13.5">
      <c r="A29" s="726" t="s">
        <v>21</v>
      </c>
      <c r="B29" s="726"/>
      <c r="C29" s="726"/>
      <c r="D29" s="276">
        <f>+D24+D28</f>
        <v>0</v>
      </c>
      <c r="E29" s="299"/>
      <c r="F29" s="299"/>
      <c r="G29" s="299"/>
      <c r="H29" s="299"/>
      <c r="I29" s="722"/>
      <c r="J29" s="723"/>
    </row>
    <row r="30" spans="1:10" ht="13.5">
      <c r="A30" s="726" t="s">
        <v>22</v>
      </c>
      <c r="B30" s="726"/>
      <c r="C30" s="726"/>
      <c r="D30" s="279">
        <f>+D13+D20+D29</f>
        <v>80000000</v>
      </c>
      <c r="E30" s="298">
        <f>E20+E29</f>
        <v>78666666.68</v>
      </c>
      <c r="F30" s="298">
        <f>F20+F29</f>
        <v>5333333.28</v>
      </c>
      <c r="G30" s="298">
        <f>G20+G29</f>
        <v>0</v>
      </c>
      <c r="H30" s="298">
        <f>H20+H29</f>
        <v>73333333.4</v>
      </c>
      <c r="I30" s="724"/>
      <c r="J30" s="725"/>
    </row>
    <row r="33" spans="1:6" ht="15">
      <c r="A33" s="435" t="s">
        <v>786</v>
      </c>
      <c r="B33" s="310"/>
      <c r="C33" s="310"/>
      <c r="D33" s="310"/>
      <c r="E33" s="311"/>
      <c r="F33" s="311"/>
    </row>
    <row r="34" spans="1:6" ht="13.5">
      <c r="A34" s="290"/>
      <c r="B34" s="310"/>
      <c r="C34" s="310"/>
      <c r="D34" s="310"/>
      <c r="E34" s="311"/>
      <c r="F34" s="311"/>
    </row>
    <row r="35" spans="1:8" ht="27">
      <c r="A35" s="109" t="s">
        <v>4</v>
      </c>
      <c r="B35" s="284" t="s">
        <v>210</v>
      </c>
      <c r="C35" s="704" t="s">
        <v>226</v>
      </c>
      <c r="D35" s="705"/>
      <c r="E35" s="284" t="s">
        <v>227</v>
      </c>
      <c r="F35" s="284" t="s">
        <v>228</v>
      </c>
      <c r="G35" s="284" t="s">
        <v>229</v>
      </c>
      <c r="H35" s="284" t="s">
        <v>1798</v>
      </c>
    </row>
    <row r="36" spans="1:8" ht="13.5">
      <c r="A36" s="283">
        <v>1</v>
      </c>
      <c r="B36" s="283">
        <v>2</v>
      </c>
      <c r="C36" s="706">
        <v>3</v>
      </c>
      <c r="D36" s="707"/>
      <c r="E36" s="283">
        <v>4</v>
      </c>
      <c r="F36" s="283">
        <v>5</v>
      </c>
      <c r="G36" s="283">
        <v>6</v>
      </c>
      <c r="H36" s="283" t="s">
        <v>230</v>
      </c>
    </row>
    <row r="37" spans="1:8" ht="13.5">
      <c r="A37" s="708">
        <v>1</v>
      </c>
      <c r="B37" s="711" t="s">
        <v>231</v>
      </c>
      <c r="C37" s="282" t="s">
        <v>232</v>
      </c>
      <c r="D37" s="113" t="s">
        <v>233</v>
      </c>
      <c r="E37" s="305">
        <v>354149.5</v>
      </c>
      <c r="F37" s="305">
        <v>1732983.29</v>
      </c>
      <c r="G37" s="305">
        <v>2087132.79</v>
      </c>
      <c r="H37" s="305">
        <f>+E37+F37-G37</f>
        <v>0</v>
      </c>
    </row>
    <row r="38" spans="1:8" ht="13.5">
      <c r="A38" s="709"/>
      <c r="B38" s="711"/>
      <c r="C38" s="281" t="s">
        <v>234</v>
      </c>
      <c r="D38" s="121" t="s">
        <v>235</v>
      </c>
      <c r="E38" s="120"/>
      <c r="F38" s="301"/>
      <c r="G38" s="301"/>
      <c r="H38" s="301"/>
    </row>
    <row r="39" spans="1:8" ht="31.5" customHeight="1">
      <c r="A39" s="710"/>
      <c r="B39" s="711"/>
      <c r="C39" s="712" t="s">
        <v>236</v>
      </c>
      <c r="D39" s="713"/>
      <c r="E39" s="319">
        <f>SUM(E37:E38)</f>
        <v>354149.5</v>
      </c>
      <c r="F39" s="319">
        <f>SUM(F37:F38)</f>
        <v>1732983.29</v>
      </c>
      <c r="G39" s="319">
        <f>SUM(G37:G38)</f>
        <v>2087132.79</v>
      </c>
      <c r="H39" s="319">
        <f>SUM(H37:H38)</f>
        <v>0</v>
      </c>
    </row>
    <row r="40" spans="1:8" ht="13.5">
      <c r="A40" s="708">
        <v>2</v>
      </c>
      <c r="B40" s="711" t="s">
        <v>237</v>
      </c>
      <c r="C40" s="282" t="s">
        <v>238</v>
      </c>
      <c r="D40" s="113" t="s">
        <v>233</v>
      </c>
      <c r="E40" s="113"/>
      <c r="F40" s="113"/>
      <c r="G40" s="113"/>
      <c r="H40" s="113"/>
    </row>
    <row r="41" spans="1:8" ht="13.5">
      <c r="A41" s="709"/>
      <c r="B41" s="711"/>
      <c r="C41" s="281" t="s">
        <v>239</v>
      </c>
      <c r="D41" s="121" t="s">
        <v>235</v>
      </c>
      <c r="E41" s="121"/>
      <c r="F41" s="121"/>
      <c r="G41" s="121"/>
      <c r="H41" s="121"/>
    </row>
    <row r="42" spans="1:8" ht="30" customHeight="1">
      <c r="A42" s="710"/>
      <c r="B42" s="711"/>
      <c r="C42" s="714" t="s">
        <v>240</v>
      </c>
      <c r="D42" s="715"/>
      <c r="E42" s="309"/>
      <c r="F42" s="309"/>
      <c r="G42" s="309"/>
      <c r="H42" s="309"/>
    </row>
    <row r="45" spans="1:4" ht="15">
      <c r="A45" s="435" t="s">
        <v>787</v>
      </c>
      <c r="B45" s="310"/>
      <c r="C45" s="310"/>
      <c r="D45" s="310"/>
    </row>
    <row r="46" spans="1:4" ht="13.5">
      <c r="A46" s="290"/>
      <c r="B46" s="310"/>
      <c r="C46" s="310"/>
      <c r="D46" s="310"/>
    </row>
    <row r="47" spans="1:9" ht="14.25">
      <c r="A47" s="312" t="s">
        <v>218</v>
      </c>
      <c r="B47" s="313"/>
      <c r="C47" s="313"/>
      <c r="D47" s="314"/>
      <c r="E47" s="295"/>
      <c r="F47" s="23"/>
      <c r="G47" s="23"/>
      <c r="H47" s="23"/>
      <c r="I47" s="23"/>
    </row>
    <row r="48" spans="1:9" ht="14.25">
      <c r="A48" s="315" t="s">
        <v>219</v>
      </c>
      <c r="B48" s="316"/>
      <c r="C48" s="316"/>
      <c r="D48" s="317"/>
      <c r="E48" s="295"/>
      <c r="F48" s="23"/>
      <c r="G48" s="23"/>
      <c r="H48" s="23"/>
      <c r="I48" s="23"/>
    </row>
    <row r="49" spans="1:9" ht="14.25">
      <c r="A49" s="23"/>
      <c r="B49" s="23"/>
      <c r="C49" s="23"/>
      <c r="D49" s="23"/>
      <c r="E49" s="23"/>
      <c r="F49" s="295" t="s">
        <v>198</v>
      </c>
      <c r="G49" s="23"/>
      <c r="H49" s="23"/>
      <c r="I49" s="23"/>
    </row>
    <row r="50" spans="1:9" ht="13.5">
      <c r="A50" s="23" t="s">
        <v>220</v>
      </c>
      <c r="B50" s="23"/>
      <c r="C50" s="23"/>
      <c r="D50" s="23"/>
      <c r="E50" s="23"/>
      <c r="F50" s="23"/>
      <c r="G50" s="23"/>
      <c r="H50" s="23"/>
      <c r="I50" s="23"/>
    </row>
    <row r="51" spans="1:9" ht="13.5">
      <c r="A51" s="23" t="s">
        <v>221</v>
      </c>
      <c r="B51" s="23"/>
      <c r="C51" s="23"/>
      <c r="D51" s="23"/>
      <c r="E51" s="23"/>
      <c r="F51" s="23"/>
      <c r="G51" s="23"/>
      <c r="H51" s="23"/>
      <c r="I51" s="23"/>
    </row>
    <row r="52" spans="1:9" ht="13.5">
      <c r="A52" s="23" t="s">
        <v>222</v>
      </c>
      <c r="B52" s="23"/>
      <c r="C52" s="23"/>
      <c r="D52" s="23"/>
      <c r="E52" s="23"/>
      <c r="F52" s="23"/>
      <c r="G52" s="23"/>
      <c r="H52" s="23"/>
      <c r="I52" s="23"/>
    </row>
    <row r="53" spans="1:9" ht="13.5">
      <c r="A53" s="23" t="s">
        <v>223</v>
      </c>
      <c r="B53" s="23"/>
      <c r="C53" s="23"/>
      <c r="D53" s="23"/>
      <c r="E53" s="23"/>
      <c r="F53" s="23"/>
      <c r="G53" s="23"/>
      <c r="H53" s="23"/>
      <c r="I53" s="23"/>
    </row>
    <row r="54" spans="1:9" ht="13.5">
      <c r="A54" s="23" t="s">
        <v>224</v>
      </c>
      <c r="B54" s="23"/>
      <c r="C54" s="23"/>
      <c r="D54" s="23"/>
      <c r="E54" s="23"/>
      <c r="F54" s="23"/>
      <c r="G54" s="23"/>
      <c r="H54" s="23"/>
      <c r="I54" s="23"/>
    </row>
    <row r="55" spans="1:9" ht="13.5">
      <c r="A55" s="23" t="s">
        <v>225</v>
      </c>
      <c r="B55" s="23"/>
      <c r="C55" s="23"/>
      <c r="D55" s="23"/>
      <c r="E55" s="23"/>
      <c r="F55" s="23"/>
      <c r="G55" s="23"/>
      <c r="H55" s="23"/>
      <c r="I55" s="23"/>
    </row>
    <row r="56" spans="1:9" ht="13.5">
      <c r="A56" s="17" t="s">
        <v>205</v>
      </c>
      <c r="B56" s="17"/>
      <c r="C56" s="17"/>
      <c r="D56" s="17"/>
      <c r="E56" s="17"/>
      <c r="F56" s="17"/>
      <c r="G56" s="17"/>
      <c r="H56" s="17"/>
      <c r="I56" s="17"/>
    </row>
    <row r="57" spans="1:9" ht="13.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27">
      <c r="A58" s="23"/>
      <c r="B58" s="196" t="s">
        <v>206</v>
      </c>
      <c r="C58" s="196" t="s">
        <v>207</v>
      </c>
      <c r="D58" s="196" t="s">
        <v>208</v>
      </c>
      <c r="E58" s="196" t="s">
        <v>209</v>
      </c>
      <c r="F58" s="196" t="s">
        <v>210</v>
      </c>
      <c r="G58" s="196" t="s">
        <v>211</v>
      </c>
      <c r="H58" s="288" t="s">
        <v>1795</v>
      </c>
      <c r="I58" s="289" t="s">
        <v>1796</v>
      </c>
    </row>
    <row r="59" spans="1:9" ht="13.5">
      <c r="A59" s="23"/>
      <c r="B59" s="196">
        <v>1</v>
      </c>
      <c r="C59" s="196">
        <v>2017</v>
      </c>
      <c r="D59" s="293">
        <v>2.25</v>
      </c>
      <c r="E59" s="75">
        <v>0</v>
      </c>
      <c r="F59" s="75">
        <v>181426.36</v>
      </c>
      <c r="G59" s="75">
        <f aca="true" t="shared" si="0" ref="G59:G64">+E59+F59</f>
        <v>181426.36</v>
      </c>
      <c r="H59" s="75">
        <v>0</v>
      </c>
      <c r="I59" s="75">
        <v>181426.36</v>
      </c>
    </row>
    <row r="60" spans="1:9" ht="13.5">
      <c r="A60" s="23"/>
      <c r="B60" s="196">
        <v>2</v>
      </c>
      <c r="C60" s="294" t="s">
        <v>212</v>
      </c>
      <c r="D60" s="293">
        <v>2.25</v>
      </c>
      <c r="E60" s="75">
        <v>1333333.32</v>
      </c>
      <c r="F60" s="75">
        <v>475325.08</v>
      </c>
      <c r="G60" s="75">
        <f t="shared" si="0"/>
        <v>1808658.4000000001</v>
      </c>
      <c r="H60" s="75">
        <v>1333333.32</v>
      </c>
      <c r="I60" s="75">
        <v>518246.54</v>
      </c>
    </row>
    <row r="61" spans="1:9" ht="13.5">
      <c r="A61" s="23"/>
      <c r="B61" s="196">
        <v>3</v>
      </c>
      <c r="C61" s="294" t="s">
        <v>213</v>
      </c>
      <c r="D61" s="293" t="s">
        <v>1801</v>
      </c>
      <c r="E61" s="75">
        <v>5333333.28</v>
      </c>
      <c r="F61" s="75">
        <v>371427.72</v>
      </c>
      <c r="G61" s="75">
        <f t="shared" si="0"/>
        <v>5704761</v>
      </c>
      <c r="H61" s="75">
        <v>5333333.28</v>
      </c>
      <c r="I61" s="75">
        <v>371427.72</v>
      </c>
    </row>
    <row r="62" spans="1:9" ht="13.5">
      <c r="A62" s="23"/>
      <c r="B62" s="196">
        <v>4</v>
      </c>
      <c r="C62" s="294" t="s">
        <v>214</v>
      </c>
      <c r="D62" s="634" t="s">
        <v>1800</v>
      </c>
      <c r="E62" s="75">
        <v>5333333.28</v>
      </c>
      <c r="F62" s="75">
        <v>156572.74</v>
      </c>
      <c r="G62" s="75">
        <f t="shared" si="0"/>
        <v>5489906.0200000005</v>
      </c>
      <c r="H62" s="75">
        <v>0</v>
      </c>
      <c r="I62" s="75">
        <v>0</v>
      </c>
    </row>
    <row r="63" spans="1:9" ht="13.5">
      <c r="A63" s="23"/>
      <c r="B63" s="196">
        <v>5</v>
      </c>
      <c r="C63" s="294" t="s">
        <v>215</v>
      </c>
      <c r="D63" s="293">
        <v>1.03</v>
      </c>
      <c r="E63" s="75">
        <v>5333333.28</v>
      </c>
      <c r="F63" s="75">
        <v>70835.74</v>
      </c>
      <c r="G63" s="75">
        <f t="shared" si="0"/>
        <v>5404169.0200000005</v>
      </c>
      <c r="H63" s="75">
        <v>0</v>
      </c>
      <c r="I63" s="75">
        <v>0</v>
      </c>
    </row>
    <row r="64" spans="1:9" ht="13.5">
      <c r="A64" s="23"/>
      <c r="B64" s="196">
        <v>6</v>
      </c>
      <c r="C64" s="292" t="s">
        <v>216</v>
      </c>
      <c r="D64" s="293">
        <v>1.03</v>
      </c>
      <c r="E64" s="75">
        <v>4000000.17</v>
      </c>
      <c r="F64" s="75">
        <v>17056.93</v>
      </c>
      <c r="G64" s="75">
        <f t="shared" si="0"/>
        <v>4017057.1</v>
      </c>
      <c r="H64" s="75">
        <v>0</v>
      </c>
      <c r="I64" s="75">
        <v>0</v>
      </c>
    </row>
    <row r="65" spans="1:9" ht="13.5">
      <c r="A65" s="23"/>
      <c r="B65" s="23"/>
      <c r="C65" s="23"/>
      <c r="D65" s="23"/>
      <c r="E65" s="23"/>
      <c r="F65" s="23"/>
      <c r="G65" s="23"/>
      <c r="H65" s="23"/>
      <c r="I65" s="28"/>
    </row>
    <row r="66" spans="1:9" ht="13.5">
      <c r="A66" s="23"/>
      <c r="B66" s="287"/>
      <c r="C66" s="286" t="s">
        <v>217</v>
      </c>
      <c r="D66" s="287"/>
      <c r="E66" s="285">
        <f>+E60+E61+E62+E63+E64+E59</f>
        <v>21333333.33</v>
      </c>
      <c r="F66" s="285">
        <f>+F60+F61+F62+F63+F64+F59</f>
        <v>1272644.5699999998</v>
      </c>
      <c r="G66" s="285">
        <f>+E66+F66</f>
        <v>22605977.9</v>
      </c>
      <c r="H66" s="285">
        <f>SUM(H59:H64)</f>
        <v>6666666.600000001</v>
      </c>
      <c r="I66" s="285">
        <f>SUM(I59:I64)</f>
        <v>1071100.6199999999</v>
      </c>
    </row>
    <row r="67" spans="1:3" ht="14.25">
      <c r="A67" s="318"/>
      <c r="B67" s="318"/>
      <c r="C67" s="318"/>
    </row>
    <row r="68" spans="1:3" ht="14.25">
      <c r="A68" s="318"/>
      <c r="B68" s="318"/>
      <c r="C68" s="318"/>
    </row>
    <row r="69" spans="1:3" ht="14.25">
      <c r="A69" s="318"/>
      <c r="B69" s="318"/>
      <c r="C69" s="318"/>
    </row>
    <row r="70" spans="1:3" ht="14.25">
      <c r="A70" s="312" t="s">
        <v>196</v>
      </c>
      <c r="B70" s="313"/>
      <c r="C70" s="314"/>
    </row>
    <row r="71" spans="1:3" ht="14.25">
      <c r="A71" s="315" t="s">
        <v>197</v>
      </c>
      <c r="B71" s="316"/>
      <c r="C71" s="317"/>
    </row>
    <row r="72" spans="1:3" ht="14.25">
      <c r="A72" s="318"/>
      <c r="B72" s="318"/>
      <c r="C72" s="318"/>
    </row>
    <row r="74" spans="5:6" ht="14.25">
      <c r="E74" s="295"/>
      <c r="F74" s="295" t="s">
        <v>198</v>
      </c>
    </row>
    <row r="76" spans="1:10" ht="13.5">
      <c r="A76" s="23" t="s">
        <v>199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>
      <c r="A77" s="23" t="s">
        <v>200</v>
      </c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>
      <c r="A78" s="23" t="s">
        <v>201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>
      <c r="A79" s="23" t="s">
        <v>202</v>
      </c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5">
      <c r="A80" s="23" t="s">
        <v>203</v>
      </c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5">
      <c r="A81" s="23" t="s">
        <v>204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5">
      <c r="A82" s="17" t="s">
        <v>205</v>
      </c>
      <c r="B82" s="17"/>
      <c r="C82" s="17"/>
      <c r="D82" s="17"/>
      <c r="E82" s="17"/>
      <c r="F82" s="17"/>
      <c r="G82" s="17"/>
      <c r="H82" s="17"/>
      <c r="I82" s="17"/>
      <c r="J82" s="23"/>
    </row>
    <row r="83" spans="1:10" ht="13.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30" customHeight="1">
      <c r="A84" s="23"/>
      <c r="B84" s="196" t="s">
        <v>206</v>
      </c>
      <c r="C84" s="196" t="s">
        <v>207</v>
      </c>
      <c r="D84" s="196" t="s">
        <v>208</v>
      </c>
      <c r="E84" s="196" t="s">
        <v>209</v>
      </c>
      <c r="F84" s="196" t="s">
        <v>210</v>
      </c>
      <c r="G84" s="196" t="s">
        <v>211</v>
      </c>
      <c r="H84" s="288" t="s">
        <v>1795</v>
      </c>
      <c r="I84" s="289" t="s">
        <v>1796</v>
      </c>
      <c r="J84" s="23"/>
    </row>
    <row r="85" spans="1:10" ht="13.5">
      <c r="A85" s="23"/>
      <c r="B85" s="196">
        <v>1</v>
      </c>
      <c r="C85" s="196">
        <v>2017</v>
      </c>
      <c r="D85" s="196">
        <v>2.5</v>
      </c>
      <c r="E85" s="196">
        <v>0</v>
      </c>
      <c r="F85" s="75">
        <v>15641.32</v>
      </c>
      <c r="G85" s="75">
        <f>+E85+F85</f>
        <v>15641.32</v>
      </c>
      <c r="H85" s="75">
        <v>0</v>
      </c>
      <c r="I85" s="75">
        <v>15641.32</v>
      </c>
      <c r="J85" s="23"/>
    </row>
    <row r="86" spans="1:10" ht="13.5">
      <c r="A86" s="23"/>
      <c r="B86" s="196">
        <v>2</v>
      </c>
      <c r="C86" s="294" t="s">
        <v>212</v>
      </c>
      <c r="D86" s="293">
        <v>2.5</v>
      </c>
      <c r="E86" s="75">
        <v>0</v>
      </c>
      <c r="F86" s="75">
        <v>1129594.62</v>
      </c>
      <c r="G86" s="75">
        <f>+E86+F86</f>
        <v>1129594.62</v>
      </c>
      <c r="H86" s="75">
        <v>0</v>
      </c>
      <c r="I86" s="75">
        <v>512796.12</v>
      </c>
      <c r="J86" s="23"/>
    </row>
    <row r="87" spans="1:10" ht="13.5">
      <c r="A87" s="23"/>
      <c r="B87" s="196">
        <v>3</v>
      </c>
      <c r="C87" s="294" t="s">
        <v>213</v>
      </c>
      <c r="D87" s="293" t="s">
        <v>1799</v>
      </c>
      <c r="E87" s="75">
        <v>0</v>
      </c>
      <c r="F87" s="75">
        <v>1361555.57</v>
      </c>
      <c r="G87" s="75">
        <f aca="true" t="shared" si="1" ref="G87:G101">+E87+F87</f>
        <v>1361555.57</v>
      </c>
      <c r="H87" s="75">
        <v>0</v>
      </c>
      <c r="I87" s="75">
        <v>1361555.57</v>
      </c>
      <c r="J87" s="23"/>
    </row>
    <row r="88" spans="1:10" ht="13.5">
      <c r="A88" s="23"/>
      <c r="B88" s="196">
        <v>4</v>
      </c>
      <c r="C88" s="294" t="s">
        <v>214</v>
      </c>
      <c r="D88" s="634" t="s">
        <v>1823</v>
      </c>
      <c r="E88" s="75">
        <v>0</v>
      </c>
      <c r="F88" s="75">
        <v>788088.9</v>
      </c>
      <c r="G88" s="75">
        <f t="shared" si="1"/>
        <v>788088.9</v>
      </c>
      <c r="H88" s="75">
        <v>0</v>
      </c>
      <c r="I88" s="75">
        <v>0</v>
      </c>
      <c r="J88" s="23"/>
    </row>
    <row r="89" spans="1:10" ht="13.5">
      <c r="A89" s="23"/>
      <c r="B89" s="196">
        <v>5</v>
      </c>
      <c r="C89" s="294" t="s">
        <v>215</v>
      </c>
      <c r="D89" s="634" t="s">
        <v>1824</v>
      </c>
      <c r="E89" s="75">
        <v>0</v>
      </c>
      <c r="F89" s="75">
        <v>654296.3</v>
      </c>
      <c r="G89" s="75">
        <f t="shared" si="1"/>
        <v>654296.3</v>
      </c>
      <c r="H89" s="75">
        <v>0</v>
      </c>
      <c r="I89" s="75">
        <v>0</v>
      </c>
      <c r="J89" s="23"/>
    </row>
    <row r="90" spans="1:10" ht="13.5">
      <c r="A90" s="23"/>
      <c r="B90" s="196">
        <v>6</v>
      </c>
      <c r="C90" s="292" t="s">
        <v>216</v>
      </c>
      <c r="D90" s="634" t="s">
        <v>1824</v>
      </c>
      <c r="E90" s="75">
        <v>1333333.32</v>
      </c>
      <c r="F90" s="75">
        <v>653046.92</v>
      </c>
      <c r="G90" s="75">
        <f t="shared" si="1"/>
        <v>1986380.2400000002</v>
      </c>
      <c r="H90" s="75">
        <v>0</v>
      </c>
      <c r="I90" s="75">
        <v>0</v>
      </c>
      <c r="J90" s="23"/>
    </row>
    <row r="91" spans="1:10" ht="13.5">
      <c r="A91" s="23"/>
      <c r="B91" s="196">
        <v>7</v>
      </c>
      <c r="C91" s="292">
        <v>2023</v>
      </c>
      <c r="D91" s="634" t="s">
        <v>1824</v>
      </c>
      <c r="E91" s="75">
        <v>5333333.28</v>
      </c>
      <c r="F91" s="635">
        <v>612034.56</v>
      </c>
      <c r="G91" s="75">
        <f t="shared" si="1"/>
        <v>5945367.84</v>
      </c>
      <c r="H91" s="75">
        <v>0</v>
      </c>
      <c r="I91" s="75">
        <v>0</v>
      </c>
      <c r="J91" s="23"/>
    </row>
    <row r="92" spans="1:10" ht="13.5">
      <c r="A92" s="23"/>
      <c r="B92" s="196">
        <v>8</v>
      </c>
      <c r="C92" s="292">
        <v>2024</v>
      </c>
      <c r="D92" s="634" t="s">
        <v>1824</v>
      </c>
      <c r="E92" s="75">
        <v>5333333.28</v>
      </c>
      <c r="F92" s="75">
        <v>554128.4</v>
      </c>
      <c r="G92" s="75">
        <f t="shared" si="1"/>
        <v>5887461.680000001</v>
      </c>
      <c r="H92" s="75">
        <v>0</v>
      </c>
      <c r="I92" s="75">
        <v>0</v>
      </c>
      <c r="J92" s="23"/>
    </row>
    <row r="93" spans="1:10" ht="13.5">
      <c r="A93" s="23"/>
      <c r="B93" s="196">
        <v>9</v>
      </c>
      <c r="C93" s="292">
        <v>2025</v>
      </c>
      <c r="D93" s="634" t="s">
        <v>1824</v>
      </c>
      <c r="E93" s="75">
        <v>5333333.28</v>
      </c>
      <c r="F93" s="75">
        <v>493071.6</v>
      </c>
      <c r="G93" s="75">
        <f t="shared" si="1"/>
        <v>5826404.88</v>
      </c>
      <c r="H93" s="75">
        <v>0</v>
      </c>
      <c r="I93" s="75">
        <v>0</v>
      </c>
      <c r="J93" s="23"/>
    </row>
    <row r="94" spans="1:10" ht="13.5">
      <c r="A94" s="23"/>
      <c r="B94" s="196">
        <v>10</v>
      </c>
      <c r="C94" s="292">
        <v>2026</v>
      </c>
      <c r="D94" s="634" t="s">
        <v>1824</v>
      </c>
      <c r="E94" s="75">
        <v>5333333.28</v>
      </c>
      <c r="F94" s="75">
        <v>433590.14</v>
      </c>
      <c r="G94" s="75">
        <f t="shared" si="1"/>
        <v>5766923.42</v>
      </c>
      <c r="H94" s="75">
        <v>0</v>
      </c>
      <c r="I94" s="75">
        <v>0</v>
      </c>
      <c r="J94" s="23"/>
    </row>
    <row r="95" spans="1:10" ht="13.5">
      <c r="A95" s="23"/>
      <c r="B95" s="196">
        <v>11</v>
      </c>
      <c r="C95" s="292">
        <v>2027</v>
      </c>
      <c r="D95" s="634" t="s">
        <v>1824</v>
      </c>
      <c r="E95" s="75">
        <v>5333333.28</v>
      </c>
      <c r="F95" s="75">
        <v>374108.64</v>
      </c>
      <c r="G95" s="75">
        <f t="shared" si="1"/>
        <v>5707441.92</v>
      </c>
      <c r="H95" s="75">
        <v>0</v>
      </c>
      <c r="I95" s="75">
        <v>0</v>
      </c>
      <c r="J95" s="23"/>
    </row>
    <row r="96" spans="1:10" ht="13.5">
      <c r="A96" s="23"/>
      <c r="B96" s="196">
        <v>12</v>
      </c>
      <c r="C96" s="292">
        <v>2028</v>
      </c>
      <c r="D96" s="634" t="s">
        <v>1824</v>
      </c>
      <c r="E96" s="75">
        <v>5333333.28</v>
      </c>
      <c r="F96" s="75">
        <v>315550.61</v>
      </c>
      <c r="G96" s="75">
        <f t="shared" si="1"/>
        <v>5648883.890000001</v>
      </c>
      <c r="H96" s="75">
        <v>0</v>
      </c>
      <c r="I96" s="75">
        <v>0</v>
      </c>
      <c r="J96" s="23"/>
    </row>
    <row r="97" spans="1:10" ht="13.5">
      <c r="A97" s="23"/>
      <c r="B97" s="196">
        <v>13</v>
      </c>
      <c r="C97" s="292">
        <v>2029</v>
      </c>
      <c r="D97" s="634" t="s">
        <v>1824</v>
      </c>
      <c r="E97" s="75">
        <v>5333333.28</v>
      </c>
      <c r="F97" s="75">
        <v>255145.69</v>
      </c>
      <c r="G97" s="75">
        <f t="shared" si="1"/>
        <v>5588478.970000001</v>
      </c>
      <c r="H97" s="75">
        <v>0</v>
      </c>
      <c r="I97" s="75">
        <v>0</v>
      </c>
      <c r="J97" s="23"/>
    </row>
    <row r="98" spans="1:10" ht="13.5">
      <c r="A98" s="23"/>
      <c r="B98" s="196">
        <v>14</v>
      </c>
      <c r="C98" s="292">
        <v>2030</v>
      </c>
      <c r="D98" s="634" t="s">
        <v>1824</v>
      </c>
      <c r="E98" s="75">
        <v>5333333.28</v>
      </c>
      <c r="F98" s="75">
        <v>195664.19</v>
      </c>
      <c r="G98" s="75">
        <f t="shared" si="1"/>
        <v>5528997.470000001</v>
      </c>
      <c r="H98" s="75">
        <v>0</v>
      </c>
      <c r="I98" s="75">
        <v>0</v>
      </c>
      <c r="J98" s="23"/>
    </row>
    <row r="99" spans="1:10" ht="13.5">
      <c r="A99" s="23"/>
      <c r="B99" s="196">
        <v>15</v>
      </c>
      <c r="C99" s="292">
        <v>2031</v>
      </c>
      <c r="D99" s="634" t="s">
        <v>1824</v>
      </c>
      <c r="E99" s="75">
        <v>5333333.28</v>
      </c>
      <c r="F99" s="75">
        <v>136182.72</v>
      </c>
      <c r="G99" s="75">
        <f t="shared" si="1"/>
        <v>5469516</v>
      </c>
      <c r="H99" s="75">
        <v>0</v>
      </c>
      <c r="I99" s="75">
        <v>0</v>
      </c>
      <c r="J99" s="23"/>
    </row>
    <row r="100" spans="1:10" ht="13.5">
      <c r="A100" s="23"/>
      <c r="B100" s="196">
        <v>16</v>
      </c>
      <c r="C100" s="292">
        <v>2032</v>
      </c>
      <c r="D100" s="634" t="s">
        <v>1824</v>
      </c>
      <c r="E100" s="75">
        <v>5333333.28</v>
      </c>
      <c r="F100" s="75">
        <v>76972.85</v>
      </c>
      <c r="G100" s="75">
        <f t="shared" si="1"/>
        <v>5410306.13</v>
      </c>
      <c r="H100" s="75">
        <v>0</v>
      </c>
      <c r="I100" s="75">
        <v>0</v>
      </c>
      <c r="J100" s="23"/>
    </row>
    <row r="101" spans="1:10" ht="13.5">
      <c r="A101" s="23"/>
      <c r="B101" s="196">
        <v>17</v>
      </c>
      <c r="C101" s="292">
        <v>2033</v>
      </c>
      <c r="D101" s="634" t="s">
        <v>1824</v>
      </c>
      <c r="E101" s="75">
        <v>4000000.55</v>
      </c>
      <c r="F101" s="75">
        <v>18469.14</v>
      </c>
      <c r="G101" s="75">
        <f t="shared" si="1"/>
        <v>4018469.69</v>
      </c>
      <c r="H101" s="75">
        <v>0</v>
      </c>
      <c r="I101" s="75">
        <v>0</v>
      </c>
      <c r="J101" s="23"/>
    </row>
    <row r="102" spans="1:10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5">
      <c r="A103" s="23"/>
      <c r="B103" s="287"/>
      <c r="C103" s="286" t="s">
        <v>217</v>
      </c>
      <c r="D103" s="287"/>
      <c r="E103" s="285">
        <f>SUM(E86:E102)</f>
        <v>58666666.67</v>
      </c>
      <c r="F103" s="285">
        <f>SUM(F85:F102)</f>
        <v>8067142.169999999</v>
      </c>
      <c r="G103" s="285">
        <f>+E103+F103</f>
        <v>66733808.84</v>
      </c>
      <c r="H103" s="285">
        <f>SUM(H85:H101)</f>
        <v>0</v>
      </c>
      <c r="I103" s="285">
        <f>SUM(I85:I101)</f>
        <v>1889993.01</v>
      </c>
      <c r="J103" s="23"/>
    </row>
    <row r="104" spans="1:10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</sheetData>
  <sheetProtection/>
  <mergeCells count="24">
    <mergeCell ref="A14:A19"/>
    <mergeCell ref="B14:B19"/>
    <mergeCell ref="I19:J20"/>
    <mergeCell ref="A20:C20"/>
    <mergeCell ref="B2:J2"/>
    <mergeCell ref="A11:A13"/>
    <mergeCell ref="B11:B13"/>
    <mergeCell ref="I13:J13"/>
    <mergeCell ref="A21:A24"/>
    <mergeCell ref="B21:B24"/>
    <mergeCell ref="I24:J24"/>
    <mergeCell ref="A25:A28"/>
    <mergeCell ref="B25:B28"/>
    <mergeCell ref="I28:J30"/>
    <mergeCell ref="A29:C29"/>
    <mergeCell ref="A30:C30"/>
    <mergeCell ref="C35:D35"/>
    <mergeCell ref="C36:D36"/>
    <mergeCell ref="A37:A39"/>
    <mergeCell ref="B37:B39"/>
    <mergeCell ref="C39:D39"/>
    <mergeCell ref="A40:A42"/>
    <mergeCell ref="B40:B42"/>
    <mergeCell ref="C42:D42"/>
  </mergeCells>
  <conditionalFormatting sqref="E13:H13 E24:H24 E19:H20 E28:H30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&amp;C&amp;P/&amp;N</oddHeader>
  </headerFooter>
  <rowBreaks count="1" manualBreakCount="1">
    <brk id="32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9.28125" style="86" customWidth="1"/>
    <col min="2" max="2" width="8.7109375" style="106" customWidth="1"/>
    <col min="3" max="3" width="35.57421875" style="0" customWidth="1"/>
    <col min="4" max="4" width="70.57421875" style="0" customWidth="1"/>
    <col min="5" max="5" width="14.421875" style="0" customWidth="1"/>
    <col min="6" max="6" width="14.28125" style="0" customWidth="1"/>
    <col min="9" max="9" width="12.8515625" style="0" customWidth="1"/>
  </cols>
  <sheetData>
    <row r="1" ht="12.75">
      <c r="D1" s="93"/>
    </row>
    <row r="2" spans="3:8" ht="20.25">
      <c r="C2" s="733" t="s">
        <v>1568</v>
      </c>
      <c r="D2" s="733"/>
      <c r="E2" s="733"/>
      <c r="F2" s="733"/>
      <c r="G2" s="733"/>
      <c r="H2" s="733"/>
    </row>
    <row r="3" spans="1:8" ht="20.25">
      <c r="A3" s="321"/>
      <c r="C3" s="320"/>
      <c r="D3" s="93" t="s">
        <v>1789</v>
      </c>
      <c r="E3" s="320"/>
      <c r="F3" s="320"/>
      <c r="G3" s="320"/>
      <c r="H3" s="320"/>
    </row>
    <row r="4" spans="1:8" ht="20.25">
      <c r="A4" s="436" t="s">
        <v>788</v>
      </c>
      <c r="B4" s="320"/>
      <c r="C4" s="320"/>
      <c r="D4" s="320"/>
      <c r="E4" s="320"/>
      <c r="F4" s="320"/>
      <c r="G4" s="320"/>
      <c r="H4" s="320"/>
    </row>
    <row r="5" spans="1:6" ht="39">
      <c r="A5" s="185" t="s">
        <v>2</v>
      </c>
      <c r="B5" s="184" t="s">
        <v>79</v>
      </c>
      <c r="C5" s="181" t="s">
        <v>76</v>
      </c>
      <c r="D5" s="181" t="s">
        <v>77</v>
      </c>
      <c r="E5" s="181" t="s">
        <v>78</v>
      </c>
      <c r="F5" s="184" t="s">
        <v>80</v>
      </c>
    </row>
    <row r="6" spans="1:6" ht="12.75">
      <c r="A6" s="173">
        <v>1</v>
      </c>
      <c r="B6" s="190">
        <v>2</v>
      </c>
      <c r="C6" s="172">
        <v>3</v>
      </c>
      <c r="D6" s="172">
        <v>4</v>
      </c>
      <c r="E6" s="172">
        <v>5</v>
      </c>
      <c r="F6" s="173">
        <v>6</v>
      </c>
    </row>
    <row r="7" spans="1:6" ht="31.5" customHeight="1">
      <c r="A7" s="202"/>
      <c r="B7" s="215">
        <v>36</v>
      </c>
      <c r="C7" s="203" t="s">
        <v>888</v>
      </c>
      <c r="D7" s="204"/>
      <c r="E7" s="205"/>
      <c r="F7" s="206">
        <f>+F8</f>
        <v>2000</v>
      </c>
    </row>
    <row r="8" spans="1:6" s="508" customFormat="1" ht="26.25">
      <c r="A8" s="506"/>
      <c r="B8" s="507">
        <v>366</v>
      </c>
      <c r="C8" s="510" t="s">
        <v>116</v>
      </c>
      <c r="D8" s="509" t="s">
        <v>892</v>
      </c>
      <c r="E8" s="506"/>
      <c r="F8" s="518">
        <f>SUM(F9:F14)</f>
        <v>2000</v>
      </c>
    </row>
    <row r="9" spans="1:6" ht="26.25">
      <c r="A9" s="511" t="s">
        <v>889</v>
      </c>
      <c r="B9" s="530">
        <v>366110</v>
      </c>
      <c r="C9" s="517" t="s">
        <v>116</v>
      </c>
      <c r="D9" s="198" t="s">
        <v>123</v>
      </c>
      <c r="E9" s="207"/>
      <c r="F9" s="515"/>
    </row>
    <row r="10" spans="1:6" ht="12.75">
      <c r="A10" s="512"/>
      <c r="B10" s="531"/>
      <c r="C10" s="513"/>
      <c r="D10" s="514" t="s">
        <v>124</v>
      </c>
      <c r="E10" s="520" t="s">
        <v>897</v>
      </c>
      <c r="F10" s="516">
        <v>1000</v>
      </c>
    </row>
    <row r="11" spans="1:6" ht="26.25">
      <c r="A11" s="199" t="s">
        <v>889</v>
      </c>
      <c r="B11" s="530">
        <v>366110</v>
      </c>
      <c r="C11" s="517" t="s">
        <v>116</v>
      </c>
      <c r="D11" s="488" t="s">
        <v>890</v>
      </c>
      <c r="E11" s="489"/>
      <c r="F11" s="208"/>
    </row>
    <row r="12" spans="1:6" ht="12.75">
      <c r="A12" s="200"/>
      <c r="B12" s="532"/>
      <c r="C12" s="201"/>
      <c r="D12" s="487" t="s">
        <v>124</v>
      </c>
      <c r="E12" s="520" t="s">
        <v>897</v>
      </c>
      <c r="F12" s="180">
        <v>500</v>
      </c>
    </row>
    <row r="13" spans="1:6" ht="26.25">
      <c r="A13" s="199" t="s">
        <v>891</v>
      </c>
      <c r="B13" s="530">
        <v>366110</v>
      </c>
      <c r="C13" s="517" t="s">
        <v>116</v>
      </c>
      <c r="D13" s="488" t="s">
        <v>195</v>
      </c>
      <c r="E13" s="489"/>
      <c r="F13" s="208"/>
    </row>
    <row r="14" spans="1:6" ht="12.75">
      <c r="A14" s="200"/>
      <c r="B14" s="531"/>
      <c r="C14" s="201"/>
      <c r="D14" s="487" t="s">
        <v>124</v>
      </c>
      <c r="E14" s="521" t="s">
        <v>898</v>
      </c>
      <c r="F14" s="180">
        <v>500</v>
      </c>
    </row>
    <row r="15" spans="1:6" ht="45" customHeight="1">
      <c r="A15" s="202"/>
      <c r="B15" s="533">
        <v>37</v>
      </c>
      <c r="C15" s="203" t="s">
        <v>39</v>
      </c>
      <c r="D15" s="204"/>
      <c r="E15" s="205"/>
      <c r="F15" s="206">
        <f>+F16</f>
        <v>89776.8</v>
      </c>
    </row>
    <row r="16" spans="1:6" ht="26.25">
      <c r="A16" s="197"/>
      <c r="B16" s="216">
        <v>372</v>
      </c>
      <c r="C16" s="182" t="s">
        <v>59</v>
      </c>
      <c r="D16" s="183" t="s">
        <v>81</v>
      </c>
      <c r="E16" s="178"/>
      <c r="F16" s="188">
        <f>+F17+F57</f>
        <v>89776.8</v>
      </c>
    </row>
    <row r="17" spans="1:6" ht="26.25">
      <c r="A17" s="186"/>
      <c r="B17" s="217">
        <v>3721</v>
      </c>
      <c r="C17" s="322" t="s">
        <v>0</v>
      </c>
      <c r="D17" s="174" t="s">
        <v>862</v>
      </c>
      <c r="E17" s="175"/>
      <c r="F17" s="323">
        <f>+F18</f>
        <v>77432.56</v>
      </c>
    </row>
    <row r="18" spans="1:6" ht="12.75">
      <c r="A18" s="186"/>
      <c r="B18" s="217">
        <v>37212</v>
      </c>
      <c r="C18" s="182" t="s">
        <v>244</v>
      </c>
      <c r="D18" s="174" t="s">
        <v>245</v>
      </c>
      <c r="E18" s="175"/>
      <c r="F18" s="189">
        <f>SUM(F19:F56)</f>
        <v>77432.56</v>
      </c>
    </row>
    <row r="19" spans="1:6" ht="12.75">
      <c r="A19" s="186" t="s">
        <v>895</v>
      </c>
      <c r="B19" s="191">
        <v>372120</v>
      </c>
      <c r="C19" s="324" t="s">
        <v>244</v>
      </c>
      <c r="D19" s="174" t="s">
        <v>894</v>
      </c>
      <c r="E19" s="175"/>
      <c r="F19" s="177"/>
    </row>
    <row r="20" spans="1:6" ht="26.25">
      <c r="A20" s="187"/>
      <c r="B20" s="192"/>
      <c r="C20" s="179"/>
      <c r="D20" s="221" t="s">
        <v>899</v>
      </c>
      <c r="E20" s="519" t="s">
        <v>896</v>
      </c>
      <c r="F20" s="176">
        <v>2500</v>
      </c>
    </row>
    <row r="21" spans="1:6" ht="12.75">
      <c r="A21" s="186" t="s">
        <v>895</v>
      </c>
      <c r="B21" s="191">
        <v>372120</v>
      </c>
      <c r="C21" s="324" t="s">
        <v>244</v>
      </c>
      <c r="D21" s="174" t="s">
        <v>894</v>
      </c>
      <c r="E21" s="175"/>
      <c r="F21" s="177"/>
    </row>
    <row r="22" spans="1:6" ht="26.25">
      <c r="A22" s="187"/>
      <c r="B22" s="192"/>
      <c r="C22" s="179"/>
      <c r="D22" s="221" t="s">
        <v>900</v>
      </c>
      <c r="E22" s="519" t="s">
        <v>901</v>
      </c>
      <c r="F22" s="176">
        <v>2500</v>
      </c>
    </row>
    <row r="23" spans="1:6" ht="12.75">
      <c r="A23" s="186" t="s">
        <v>895</v>
      </c>
      <c r="B23" s="191">
        <v>372120</v>
      </c>
      <c r="C23" s="324" t="s">
        <v>244</v>
      </c>
      <c r="D23" s="174" t="s">
        <v>894</v>
      </c>
      <c r="E23" s="175"/>
      <c r="F23" s="177"/>
    </row>
    <row r="24" spans="1:6" ht="26.25">
      <c r="A24" s="187"/>
      <c r="B24" s="192"/>
      <c r="C24" s="179"/>
      <c r="D24" s="221" t="s">
        <v>902</v>
      </c>
      <c r="E24" s="519" t="s">
        <v>903</v>
      </c>
      <c r="F24" s="176">
        <v>2500</v>
      </c>
    </row>
    <row r="25" spans="1:6" ht="12.75">
      <c r="A25" s="186" t="s">
        <v>904</v>
      </c>
      <c r="B25" s="191">
        <v>372120</v>
      </c>
      <c r="C25" s="324" t="s">
        <v>244</v>
      </c>
      <c r="D25" s="174" t="s">
        <v>894</v>
      </c>
      <c r="E25" s="175"/>
      <c r="F25" s="177"/>
    </row>
    <row r="26" spans="1:6" ht="26.25">
      <c r="A26" s="187"/>
      <c r="B26" s="192"/>
      <c r="C26" s="179"/>
      <c r="D26" s="221" t="s">
        <v>905</v>
      </c>
      <c r="E26" s="519" t="s">
        <v>906</v>
      </c>
      <c r="F26" s="176">
        <v>2500</v>
      </c>
    </row>
    <row r="27" spans="1:6" ht="12.75">
      <c r="A27" s="186" t="s">
        <v>904</v>
      </c>
      <c r="B27" s="191">
        <v>372120</v>
      </c>
      <c r="C27" s="324" t="s">
        <v>244</v>
      </c>
      <c r="D27" s="174" t="s">
        <v>894</v>
      </c>
      <c r="E27" s="175"/>
      <c r="F27" s="177"/>
    </row>
    <row r="28" spans="1:6" ht="26.25">
      <c r="A28" s="187"/>
      <c r="B28" s="192"/>
      <c r="C28" s="179"/>
      <c r="D28" s="221" t="s">
        <v>907</v>
      </c>
      <c r="E28" s="519" t="s">
        <v>908</v>
      </c>
      <c r="F28" s="176">
        <v>2500</v>
      </c>
    </row>
    <row r="29" spans="1:6" ht="12.75">
      <c r="A29" s="186" t="s">
        <v>904</v>
      </c>
      <c r="B29" s="191">
        <v>372120</v>
      </c>
      <c r="C29" s="324" t="s">
        <v>244</v>
      </c>
      <c r="D29" s="174" t="s">
        <v>894</v>
      </c>
      <c r="E29" s="175"/>
      <c r="F29" s="177"/>
    </row>
    <row r="30" spans="1:6" ht="26.25">
      <c r="A30" s="187"/>
      <c r="B30" s="192"/>
      <c r="C30" s="179"/>
      <c r="D30" s="221" t="s">
        <v>909</v>
      </c>
      <c r="E30" s="519" t="s">
        <v>910</v>
      </c>
      <c r="F30" s="176">
        <v>2500</v>
      </c>
    </row>
    <row r="31" spans="1:6" ht="12.75">
      <c r="A31" s="186" t="s">
        <v>911</v>
      </c>
      <c r="B31" s="191">
        <v>372120</v>
      </c>
      <c r="C31" s="324" t="s">
        <v>244</v>
      </c>
      <c r="D31" s="174" t="s">
        <v>912</v>
      </c>
      <c r="E31" s="175"/>
      <c r="F31" s="177"/>
    </row>
    <row r="32" spans="1:6" ht="26.25">
      <c r="A32" s="187"/>
      <c r="B32" s="192"/>
      <c r="C32" s="179"/>
      <c r="D32" s="221" t="s">
        <v>913</v>
      </c>
      <c r="E32" s="519" t="s">
        <v>914</v>
      </c>
      <c r="F32" s="176">
        <v>10000</v>
      </c>
    </row>
    <row r="33" spans="1:6" ht="12.75">
      <c r="A33" s="186" t="s">
        <v>1514</v>
      </c>
      <c r="B33" s="191">
        <v>372120</v>
      </c>
      <c r="C33" s="324" t="s">
        <v>244</v>
      </c>
      <c r="D33" s="174" t="s">
        <v>1516</v>
      </c>
      <c r="E33" s="175"/>
      <c r="F33" s="177"/>
    </row>
    <row r="34" spans="1:6" ht="12.75">
      <c r="A34" s="187"/>
      <c r="B34" s="192"/>
      <c r="C34" s="179"/>
      <c r="D34" s="221" t="s">
        <v>1515</v>
      </c>
      <c r="E34" s="519" t="s">
        <v>1517</v>
      </c>
      <c r="F34" s="176">
        <v>700</v>
      </c>
    </row>
    <row r="35" spans="1:6" ht="12.75">
      <c r="A35" s="186" t="s">
        <v>904</v>
      </c>
      <c r="B35" s="191">
        <v>372120</v>
      </c>
      <c r="C35" s="324" t="s">
        <v>244</v>
      </c>
      <c r="D35" s="174" t="s">
        <v>894</v>
      </c>
      <c r="E35" s="175"/>
      <c r="F35" s="177"/>
    </row>
    <row r="36" spans="1:6" ht="26.25">
      <c r="A36" s="187"/>
      <c r="B36" s="192"/>
      <c r="C36" s="179"/>
      <c r="D36" s="221" t="s">
        <v>1518</v>
      </c>
      <c r="E36" s="519" t="s">
        <v>1519</v>
      </c>
      <c r="F36" s="176">
        <v>2500</v>
      </c>
    </row>
    <row r="37" spans="1:6" ht="12.75">
      <c r="A37" s="186" t="s">
        <v>1520</v>
      </c>
      <c r="B37" s="191">
        <v>372120</v>
      </c>
      <c r="C37" s="324" t="s">
        <v>244</v>
      </c>
      <c r="D37" s="174" t="s">
        <v>1521</v>
      </c>
      <c r="E37" s="175"/>
      <c r="F37" s="177"/>
    </row>
    <row r="38" spans="1:6" ht="26.25">
      <c r="A38" s="187"/>
      <c r="B38" s="192"/>
      <c r="C38" s="179"/>
      <c r="D38" s="221" t="s">
        <v>1522</v>
      </c>
      <c r="E38" s="519" t="s">
        <v>1523</v>
      </c>
      <c r="F38" s="176">
        <v>2920</v>
      </c>
    </row>
    <row r="39" spans="1:6" ht="12.75">
      <c r="A39" s="186" t="s">
        <v>1524</v>
      </c>
      <c r="B39" s="191">
        <v>372120</v>
      </c>
      <c r="C39" s="324" t="s">
        <v>244</v>
      </c>
      <c r="D39" s="174" t="s">
        <v>1525</v>
      </c>
      <c r="E39" s="175"/>
      <c r="F39" s="177"/>
    </row>
    <row r="40" spans="1:6" ht="26.25">
      <c r="A40" s="187"/>
      <c r="B40" s="192"/>
      <c r="C40" s="179"/>
      <c r="D40" s="221" t="s">
        <v>1522</v>
      </c>
      <c r="E40" s="519" t="s">
        <v>1523</v>
      </c>
      <c r="F40" s="176">
        <v>1000</v>
      </c>
    </row>
    <row r="41" spans="1:6" ht="12.75">
      <c r="A41" s="186" t="s">
        <v>1526</v>
      </c>
      <c r="B41" s="191">
        <v>372120</v>
      </c>
      <c r="C41" s="324" t="s">
        <v>244</v>
      </c>
      <c r="D41" s="174" t="s">
        <v>1516</v>
      </c>
      <c r="E41" s="175"/>
      <c r="F41" s="177"/>
    </row>
    <row r="42" spans="1:6" ht="26.25">
      <c r="A42" s="187"/>
      <c r="B42" s="192"/>
      <c r="C42" s="179"/>
      <c r="D42" s="221" t="s">
        <v>1527</v>
      </c>
      <c r="E42" s="519" t="s">
        <v>1528</v>
      </c>
      <c r="F42" s="176">
        <v>3526.56</v>
      </c>
    </row>
    <row r="43" spans="1:6" ht="12.75">
      <c r="A43" s="186" t="s">
        <v>904</v>
      </c>
      <c r="B43" s="191">
        <v>372120</v>
      </c>
      <c r="C43" s="324" t="s">
        <v>244</v>
      </c>
      <c r="D43" s="174" t="s">
        <v>894</v>
      </c>
      <c r="E43" s="175"/>
      <c r="F43" s="177"/>
    </row>
    <row r="44" spans="1:6" ht="26.25">
      <c r="A44" s="187"/>
      <c r="B44" s="192"/>
      <c r="C44" s="179"/>
      <c r="D44" s="221" t="s">
        <v>1529</v>
      </c>
      <c r="E44" s="519" t="s">
        <v>1530</v>
      </c>
      <c r="F44" s="176">
        <v>2500</v>
      </c>
    </row>
    <row r="45" spans="1:6" ht="12.75">
      <c r="A45" s="186" t="s">
        <v>1531</v>
      </c>
      <c r="B45" s="191">
        <v>372120</v>
      </c>
      <c r="C45" s="324" t="s">
        <v>244</v>
      </c>
      <c r="D45" s="174" t="s">
        <v>912</v>
      </c>
      <c r="E45" s="175"/>
      <c r="F45" s="177"/>
    </row>
    <row r="46" spans="1:6" ht="26.25">
      <c r="A46" s="187"/>
      <c r="B46" s="192"/>
      <c r="C46" s="179"/>
      <c r="D46" s="221" t="s">
        <v>1532</v>
      </c>
      <c r="E46" s="519" t="s">
        <v>1533</v>
      </c>
      <c r="F46" s="176">
        <v>7000</v>
      </c>
    </row>
    <row r="47" spans="1:6" ht="12.75">
      <c r="A47" s="186" t="s">
        <v>904</v>
      </c>
      <c r="B47" s="191">
        <v>372120</v>
      </c>
      <c r="C47" s="324" t="s">
        <v>244</v>
      </c>
      <c r="D47" s="174" t="s">
        <v>894</v>
      </c>
      <c r="E47" s="175"/>
      <c r="F47" s="177"/>
    </row>
    <row r="48" spans="1:6" ht="26.25">
      <c r="A48" s="187"/>
      <c r="B48" s="192"/>
      <c r="C48" s="179"/>
      <c r="D48" s="221" t="s">
        <v>1534</v>
      </c>
      <c r="E48" s="519" t="s">
        <v>1535</v>
      </c>
      <c r="F48" s="176">
        <v>2500</v>
      </c>
    </row>
    <row r="49" spans="1:6" ht="12.75">
      <c r="A49" s="186" t="s">
        <v>1536</v>
      </c>
      <c r="B49" s="191">
        <v>372120</v>
      </c>
      <c r="C49" s="324" t="s">
        <v>244</v>
      </c>
      <c r="D49" s="174" t="s">
        <v>1537</v>
      </c>
      <c r="E49" s="175"/>
      <c r="F49" s="177"/>
    </row>
    <row r="50" spans="1:6" ht="26.25">
      <c r="A50" s="187"/>
      <c r="B50" s="192"/>
      <c r="C50" s="179"/>
      <c r="D50" s="221" t="s">
        <v>1538</v>
      </c>
      <c r="E50" s="519" t="s">
        <v>1539</v>
      </c>
      <c r="F50" s="176">
        <v>4800</v>
      </c>
    </row>
    <row r="51" spans="1:6" ht="12.75">
      <c r="A51" s="186" t="s">
        <v>1540</v>
      </c>
      <c r="B51" s="191">
        <v>372120</v>
      </c>
      <c r="C51" s="324" t="s">
        <v>244</v>
      </c>
      <c r="D51" s="174" t="s">
        <v>1541</v>
      </c>
      <c r="E51" s="175"/>
      <c r="F51" s="177"/>
    </row>
    <row r="52" spans="1:6" ht="12.75">
      <c r="A52" s="187"/>
      <c r="B52" s="192"/>
      <c r="C52" s="179"/>
      <c r="D52" s="221" t="s">
        <v>1542</v>
      </c>
      <c r="E52" s="519" t="s">
        <v>1543</v>
      </c>
      <c r="F52" s="176">
        <v>9993</v>
      </c>
    </row>
    <row r="53" spans="1:6" ht="12.75">
      <c r="A53" s="186" t="s">
        <v>1540</v>
      </c>
      <c r="B53" s="191">
        <v>372120</v>
      </c>
      <c r="C53" s="324" t="s">
        <v>244</v>
      </c>
      <c r="D53" s="174" t="s">
        <v>1544</v>
      </c>
      <c r="E53" s="175"/>
      <c r="F53" s="177"/>
    </row>
    <row r="54" spans="1:6" ht="12.75">
      <c r="A54" s="187"/>
      <c r="B54" s="192"/>
      <c r="C54" s="179"/>
      <c r="D54" s="221" t="s">
        <v>1545</v>
      </c>
      <c r="E54" s="519" t="s">
        <v>1543</v>
      </c>
      <c r="F54" s="176">
        <v>9993</v>
      </c>
    </row>
    <row r="55" spans="1:6" ht="12.75">
      <c r="A55" s="186" t="s">
        <v>1546</v>
      </c>
      <c r="B55" s="191">
        <v>372120</v>
      </c>
      <c r="C55" s="324" t="s">
        <v>244</v>
      </c>
      <c r="D55" s="174" t="s">
        <v>1548</v>
      </c>
      <c r="E55" s="175"/>
      <c r="F55" s="177"/>
    </row>
    <row r="56" spans="1:6" ht="12.75">
      <c r="A56" s="187"/>
      <c r="B56" s="192"/>
      <c r="C56" s="179"/>
      <c r="D56" s="221" t="s">
        <v>1547</v>
      </c>
      <c r="E56" s="519" t="s">
        <v>1549</v>
      </c>
      <c r="F56" s="176">
        <v>5000</v>
      </c>
    </row>
    <row r="57" spans="1:6" ht="26.25">
      <c r="A57" s="187"/>
      <c r="B57" s="523">
        <v>3722</v>
      </c>
      <c r="C57" s="182" t="s">
        <v>915</v>
      </c>
      <c r="D57" s="174" t="s">
        <v>916</v>
      </c>
      <c r="E57" s="222"/>
      <c r="F57" s="524">
        <f>+F58+F63</f>
        <v>12344.24</v>
      </c>
    </row>
    <row r="58" spans="1:6" ht="12.75">
      <c r="A58" s="187"/>
      <c r="B58" s="523">
        <v>37223</v>
      </c>
      <c r="C58" s="525" t="s">
        <v>691</v>
      </c>
      <c r="D58" s="174" t="s">
        <v>245</v>
      </c>
      <c r="E58" s="222"/>
      <c r="F58" s="524">
        <f>+F60+F62</f>
        <v>2843.51</v>
      </c>
    </row>
    <row r="59" spans="1:6" ht="12.75">
      <c r="A59" s="186" t="s">
        <v>917</v>
      </c>
      <c r="B59" s="191">
        <v>372230</v>
      </c>
      <c r="C59" s="325" t="s">
        <v>691</v>
      </c>
      <c r="D59" s="174" t="s">
        <v>918</v>
      </c>
      <c r="E59" s="175"/>
      <c r="F59" s="177"/>
    </row>
    <row r="60" spans="1:6" ht="12.75">
      <c r="A60" s="187"/>
      <c r="B60" s="192"/>
      <c r="C60" s="179"/>
      <c r="D60" s="221" t="s">
        <v>919</v>
      </c>
      <c r="E60" s="519" t="s">
        <v>920</v>
      </c>
      <c r="F60" s="524">
        <v>1203.63</v>
      </c>
    </row>
    <row r="61" spans="1:6" ht="12.75">
      <c r="A61" s="186" t="s">
        <v>1565</v>
      </c>
      <c r="B61" s="191">
        <v>372230</v>
      </c>
      <c r="C61" s="325" t="s">
        <v>691</v>
      </c>
      <c r="D61" s="174" t="s">
        <v>1566</v>
      </c>
      <c r="E61" s="175"/>
      <c r="F61" s="177"/>
    </row>
    <row r="62" spans="1:6" ht="26.25">
      <c r="A62" s="187"/>
      <c r="B62" s="192"/>
      <c r="C62" s="179"/>
      <c r="D62" s="221" t="s">
        <v>1567</v>
      </c>
      <c r="E62" s="519" t="s">
        <v>1543</v>
      </c>
      <c r="F62" s="524">
        <v>1639.88</v>
      </c>
    </row>
    <row r="63" spans="1:6" ht="12.75">
      <c r="A63" s="526"/>
      <c r="B63" s="523">
        <v>37229</v>
      </c>
      <c r="C63" s="183" t="s">
        <v>921</v>
      </c>
      <c r="D63" s="534" t="s">
        <v>933</v>
      </c>
      <c r="E63" s="522"/>
      <c r="F63" s="527">
        <f>+F65+F67</f>
        <v>9500.73</v>
      </c>
    </row>
    <row r="64" spans="1:6" ht="12.75">
      <c r="A64" s="186" t="s">
        <v>925</v>
      </c>
      <c r="B64" s="191">
        <v>372290</v>
      </c>
      <c r="C64" s="325" t="s">
        <v>922</v>
      </c>
      <c r="D64" s="174" t="s">
        <v>923</v>
      </c>
      <c r="E64" s="175"/>
      <c r="F64" s="177"/>
    </row>
    <row r="65" spans="1:6" ht="12.75">
      <c r="A65" s="187"/>
      <c r="B65" s="192"/>
      <c r="C65" s="179"/>
      <c r="D65" s="221" t="s">
        <v>924</v>
      </c>
      <c r="E65" s="519" t="s">
        <v>926</v>
      </c>
      <c r="F65" s="176">
        <v>4700.73</v>
      </c>
    </row>
    <row r="66" spans="1:6" ht="12.75">
      <c r="A66" s="186" t="s">
        <v>1536</v>
      </c>
      <c r="B66" s="191">
        <v>372290</v>
      </c>
      <c r="C66" s="325" t="s">
        <v>922</v>
      </c>
      <c r="D66" s="174" t="s">
        <v>1550</v>
      </c>
      <c r="E66" s="175"/>
      <c r="F66" s="177"/>
    </row>
    <row r="67" spans="1:6" ht="26.25">
      <c r="A67" s="187"/>
      <c r="B67" s="192"/>
      <c r="C67" s="179"/>
      <c r="D67" s="221" t="s">
        <v>1551</v>
      </c>
      <c r="E67" s="519" t="s">
        <v>1552</v>
      </c>
      <c r="F67" s="176">
        <v>4800</v>
      </c>
    </row>
    <row r="68" spans="1:6" ht="13.5">
      <c r="A68" s="202"/>
      <c r="B68" s="218">
        <v>38</v>
      </c>
      <c r="C68" s="220" t="s">
        <v>40</v>
      </c>
      <c r="D68" s="204" t="s">
        <v>125</v>
      </c>
      <c r="E68" s="205"/>
      <c r="F68" s="206">
        <f>+F69</f>
        <v>16000</v>
      </c>
    </row>
    <row r="69" spans="1:6" ht="13.5">
      <c r="A69" s="196"/>
      <c r="B69" s="219">
        <v>381</v>
      </c>
      <c r="C69" s="182" t="s">
        <v>38</v>
      </c>
      <c r="D69" s="193" t="s">
        <v>83</v>
      </c>
      <c r="E69" s="194"/>
      <c r="F69" s="195">
        <f>+F70</f>
        <v>16000</v>
      </c>
    </row>
    <row r="70" spans="1:6" ht="12.75">
      <c r="A70" s="197"/>
      <c r="B70" s="216">
        <v>3811</v>
      </c>
      <c r="C70" s="182" t="s">
        <v>56</v>
      </c>
      <c r="D70" s="183" t="s">
        <v>863</v>
      </c>
      <c r="E70" s="178"/>
      <c r="F70" s="188">
        <f>+F71+F74+F77</f>
        <v>16000</v>
      </c>
    </row>
    <row r="71" spans="1:6" ht="12.75">
      <c r="A71" s="186"/>
      <c r="B71" s="217">
        <v>38112</v>
      </c>
      <c r="C71" s="198" t="s">
        <v>927</v>
      </c>
      <c r="D71" s="174" t="s">
        <v>932</v>
      </c>
      <c r="E71" s="224"/>
      <c r="F71" s="189">
        <f>SUM(F73:F73)</f>
        <v>10000</v>
      </c>
    </row>
    <row r="72" spans="1:6" ht="12.75">
      <c r="A72" s="186" t="s">
        <v>928</v>
      </c>
      <c r="B72" s="191">
        <v>381120</v>
      </c>
      <c r="C72" s="528" t="s">
        <v>927</v>
      </c>
      <c r="D72" s="174" t="s">
        <v>929</v>
      </c>
      <c r="E72" s="175"/>
      <c r="F72" s="177"/>
    </row>
    <row r="73" spans="1:6" ht="12.75">
      <c r="A73" s="187"/>
      <c r="B73" s="192"/>
      <c r="C73" s="179"/>
      <c r="D73" s="223" t="s">
        <v>930</v>
      </c>
      <c r="E73" s="529" t="s">
        <v>931</v>
      </c>
      <c r="F73" s="176">
        <v>10000</v>
      </c>
    </row>
    <row r="74" spans="1:6" ht="12.75">
      <c r="A74" s="200"/>
      <c r="B74" s="566">
        <v>38114</v>
      </c>
      <c r="C74" s="567" t="s">
        <v>1553</v>
      </c>
      <c r="D74" s="183" t="s">
        <v>1554</v>
      </c>
      <c r="E74" s="565"/>
      <c r="F74" s="569">
        <f>+F76</f>
        <v>5000</v>
      </c>
    </row>
    <row r="75" spans="1:6" ht="12.75">
      <c r="A75" s="186" t="s">
        <v>1555</v>
      </c>
      <c r="B75" s="191">
        <v>381140</v>
      </c>
      <c r="C75" s="528" t="s">
        <v>1553</v>
      </c>
      <c r="D75" s="174" t="s">
        <v>1556</v>
      </c>
      <c r="E75" s="175"/>
      <c r="F75" s="177"/>
    </row>
    <row r="76" spans="1:6" ht="16.5" customHeight="1">
      <c r="A76" s="187"/>
      <c r="B76" s="192"/>
      <c r="C76" s="179"/>
      <c r="D76" s="568" t="s">
        <v>1557</v>
      </c>
      <c r="E76" s="573" t="s">
        <v>1558</v>
      </c>
      <c r="F76" s="574">
        <v>5000</v>
      </c>
    </row>
    <row r="77" spans="1:6" s="508" customFormat="1" ht="12.75">
      <c r="A77" s="570"/>
      <c r="B77" s="566">
        <v>38119</v>
      </c>
      <c r="C77" s="567" t="s">
        <v>1559</v>
      </c>
      <c r="D77" s="571" t="s">
        <v>1560</v>
      </c>
      <c r="E77" s="572"/>
      <c r="F77" s="569">
        <f>+F79</f>
        <v>1000</v>
      </c>
    </row>
    <row r="78" spans="1:6" ht="12.75">
      <c r="A78" s="186" t="s">
        <v>1561</v>
      </c>
      <c r="B78" s="191">
        <v>381190</v>
      </c>
      <c r="C78" s="528" t="s">
        <v>1562</v>
      </c>
      <c r="D78" s="174" t="s">
        <v>1563</v>
      </c>
      <c r="E78" s="175"/>
      <c r="F78" s="177"/>
    </row>
    <row r="79" spans="1:6" ht="25.5" customHeight="1">
      <c r="A79" s="187"/>
      <c r="B79" s="192"/>
      <c r="C79" s="179"/>
      <c r="D79" s="568" t="s">
        <v>1564</v>
      </c>
      <c r="E79" s="573" t="s">
        <v>1535</v>
      </c>
      <c r="F79" s="574">
        <v>1000</v>
      </c>
    </row>
    <row r="80" spans="1:6" ht="15">
      <c r="A80" s="209"/>
      <c r="B80" s="210" t="s">
        <v>893</v>
      </c>
      <c r="C80" s="211"/>
      <c r="D80" s="212" t="s">
        <v>82</v>
      </c>
      <c r="E80" s="213"/>
      <c r="F80" s="214">
        <f>+F15+F68+F7</f>
        <v>107776.8</v>
      </c>
    </row>
  </sheetData>
  <sheetProtection/>
  <mergeCells count="1">
    <mergeCell ref="C2:H2"/>
  </mergeCells>
  <printOptions/>
  <pageMargins left="0.6692913385826772" right="0.4724409448818898" top="0.984251968503937" bottom="0.5905511811023623" header="0.5118110236220472" footer="0.5118110236220472"/>
  <pageSetup horizontalDpi="600" verticalDpi="600" orientation="landscape" paperSize="9" scale="84" r:id="rId1"/>
  <headerFooter alignWithMargins="0">
    <oddHeader>&amp;C&amp;P/&amp;N</oddHeader>
  </headerFooter>
  <rowBreaks count="1" manualBreakCount="1">
    <brk id="26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3" width="12.421875" style="0" customWidth="1"/>
    <col min="4" max="4" width="13.7109375" style="0" customWidth="1"/>
    <col min="5" max="5" width="12.140625" style="0" customWidth="1"/>
    <col min="6" max="6" width="13.421875" style="61" customWidth="1"/>
    <col min="7" max="7" width="10.140625" style="61" customWidth="1"/>
    <col min="8" max="8" width="13.57421875" style="0" customWidth="1"/>
    <col min="9" max="9" width="13.421875" style="0" customWidth="1"/>
    <col min="10" max="10" width="10.7109375" style="0" customWidth="1"/>
    <col min="11" max="11" width="10.57421875" style="0" customWidth="1"/>
  </cols>
  <sheetData>
    <row r="1" spans="5:7" ht="12.75">
      <c r="E1" s="16"/>
      <c r="F1" s="16"/>
      <c r="G1" s="16"/>
    </row>
    <row r="2" ht="20.25">
      <c r="C2" s="107" t="s">
        <v>1802</v>
      </c>
    </row>
    <row r="3" ht="20.25">
      <c r="C3" s="107"/>
    </row>
    <row r="4" spans="3:7" ht="16.5" customHeight="1">
      <c r="C4" s="107"/>
      <c r="E4" s="16" t="s">
        <v>1790</v>
      </c>
      <c r="G4"/>
    </row>
    <row r="5" spans="3:7" ht="16.5" customHeight="1">
      <c r="C5" s="107"/>
      <c r="E5" s="16"/>
      <c r="G5"/>
    </row>
    <row r="6" spans="2:8" ht="16.5" customHeight="1">
      <c r="B6" s="23" t="s">
        <v>861</v>
      </c>
      <c r="C6" s="537"/>
      <c r="D6" s="508"/>
      <c r="E6" s="535"/>
      <c r="F6" s="536"/>
      <c r="G6" s="508"/>
      <c r="H6" s="508"/>
    </row>
    <row r="7" spans="3:7" ht="16.5" customHeight="1">
      <c r="C7" s="107"/>
      <c r="E7" s="16"/>
      <c r="G7"/>
    </row>
    <row r="9" spans="3:8" ht="21" customHeight="1">
      <c r="C9" s="85" t="s">
        <v>88</v>
      </c>
      <c r="D9" s="87"/>
      <c r="E9" s="88"/>
      <c r="F9" s="88"/>
      <c r="G9" s="89"/>
      <c r="H9" s="90" t="s">
        <v>89</v>
      </c>
    </row>
    <row r="10" spans="3:8" ht="20.25" customHeight="1">
      <c r="C10" s="85" t="s">
        <v>1499</v>
      </c>
      <c r="D10" s="87"/>
      <c r="E10" s="88"/>
      <c r="F10" s="91"/>
      <c r="G10" s="19"/>
      <c r="H10" s="92">
        <v>0</v>
      </c>
    </row>
    <row r="11" spans="3:8" ht="20.25" customHeight="1">
      <c r="C11" s="85" t="s">
        <v>31</v>
      </c>
      <c r="D11" s="87"/>
      <c r="E11" s="88"/>
      <c r="F11" s="88"/>
      <c r="G11" s="87"/>
      <c r="H11" s="92">
        <v>0</v>
      </c>
    </row>
    <row r="12" spans="3:8" ht="20.25" customHeight="1">
      <c r="C12" s="85" t="s">
        <v>90</v>
      </c>
      <c r="D12" s="87"/>
      <c r="E12" s="88"/>
      <c r="F12" s="88"/>
      <c r="G12" s="19"/>
      <c r="H12" s="92">
        <v>0</v>
      </c>
    </row>
    <row r="13" spans="3:8" ht="20.25" customHeight="1">
      <c r="C13" s="85" t="s">
        <v>91</v>
      </c>
      <c r="D13" s="87"/>
      <c r="E13" s="88"/>
      <c r="F13" s="88"/>
      <c r="G13" s="87"/>
      <c r="H13" s="92">
        <v>0</v>
      </c>
    </row>
    <row r="14" spans="3:8" ht="20.25" customHeight="1">
      <c r="C14" s="85" t="s">
        <v>92</v>
      </c>
      <c r="D14" s="87"/>
      <c r="E14" s="88"/>
      <c r="F14" s="88"/>
      <c r="G14" s="19"/>
      <c r="H14" s="92">
        <v>0</v>
      </c>
    </row>
    <row r="15" spans="3:8" ht="20.25" customHeight="1">
      <c r="C15" s="85" t="s">
        <v>1803</v>
      </c>
      <c r="D15" s="87"/>
      <c r="E15" s="88"/>
      <c r="F15" s="88"/>
      <c r="G15" s="87"/>
      <c r="H15" s="92">
        <f>H10-H14</f>
        <v>0</v>
      </c>
    </row>
    <row r="18" ht="13.5">
      <c r="B18" s="65" t="s">
        <v>887</v>
      </c>
    </row>
    <row r="20" spans="1:11" ht="69">
      <c r="A20" s="109" t="s">
        <v>23</v>
      </c>
      <c r="B20" s="109" t="s">
        <v>25</v>
      </c>
      <c r="C20" s="109" t="s">
        <v>24</v>
      </c>
      <c r="D20" s="109" t="s">
        <v>7</v>
      </c>
      <c r="E20" s="110" t="s">
        <v>8</v>
      </c>
      <c r="F20" s="110" t="s">
        <v>9</v>
      </c>
      <c r="G20" s="110" t="s">
        <v>10</v>
      </c>
      <c r="H20" s="110" t="s">
        <v>1804</v>
      </c>
      <c r="I20" s="110" t="s">
        <v>11</v>
      </c>
      <c r="J20" s="109" t="s">
        <v>12</v>
      </c>
      <c r="K20" s="109" t="s">
        <v>13</v>
      </c>
    </row>
    <row r="21" spans="1:11" ht="27">
      <c r="A21" s="109" t="s">
        <v>23</v>
      </c>
      <c r="B21" s="131"/>
      <c r="C21" s="115"/>
      <c r="D21" s="130"/>
      <c r="E21" s="297"/>
      <c r="F21" s="297"/>
      <c r="G21" s="297">
        <v>0</v>
      </c>
      <c r="H21" s="297">
        <f>E21-F21+I21</f>
        <v>0</v>
      </c>
      <c r="I21" s="297"/>
      <c r="J21" s="130"/>
      <c r="K21" s="130"/>
    </row>
    <row r="22" spans="1:11" ht="13.5">
      <c r="A22" s="119"/>
      <c r="B22" s="119"/>
      <c r="C22" s="119"/>
      <c r="D22" s="119"/>
      <c r="E22" s="301"/>
      <c r="F22" s="301"/>
      <c r="G22" s="301"/>
      <c r="H22" s="301"/>
      <c r="I22" s="301"/>
      <c r="J22" s="121"/>
      <c r="K22" s="121"/>
    </row>
    <row r="23" spans="1:11" ht="13.5">
      <c r="A23" s="122"/>
      <c r="B23" s="122"/>
      <c r="C23" s="122" t="s">
        <v>16</v>
      </c>
      <c r="D23" s="129"/>
      <c r="E23" s="296">
        <f>SUM(E21:E22)</f>
        <v>0</v>
      </c>
      <c r="F23" s="296">
        <f>SUM(F21:F22)</f>
        <v>0</v>
      </c>
      <c r="G23" s="296">
        <f>SUM(G21:G22)</f>
        <v>0</v>
      </c>
      <c r="H23" s="296">
        <f>SUM(H21:H22)</f>
        <v>0</v>
      </c>
      <c r="I23" s="734"/>
      <c r="J23" s="734"/>
      <c r="K23" s="735"/>
    </row>
    <row r="25" ht="12.75">
      <c r="D25" s="61"/>
    </row>
  </sheetData>
  <sheetProtection/>
  <mergeCells count="1">
    <mergeCell ref="I23:K23"/>
  </mergeCells>
  <conditionalFormatting sqref="E23:H23">
    <cfRule type="cellIs" priority="1" dxfId="0" operator="lessThan" stopIfTrue="1">
      <formula>0</formula>
    </cfRule>
  </conditionalFormatting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  <headerFooter alignWithMargins="0">
    <oddHeader>&amp;C&amp;P/&amp;N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M7" sqref="M7"/>
    </sheetView>
  </sheetViews>
  <sheetFormatPr defaultColWidth="9.140625" defaultRowHeight="12.75"/>
  <sheetData>
    <row r="4" ht="17.25">
      <c r="B4" s="13" t="s">
        <v>170</v>
      </c>
    </row>
    <row r="10" ht="12.75">
      <c r="E10" s="9" t="s">
        <v>1791</v>
      </c>
    </row>
    <row r="12" s="23" customFormat="1" ht="13.5">
      <c r="A12" s="23" t="s">
        <v>1792</v>
      </c>
    </row>
    <row r="13" s="23" customFormat="1" ht="13.5">
      <c r="A13" s="23" t="s">
        <v>96</v>
      </c>
    </row>
    <row r="19" ht="12.75">
      <c r="G19" s="9" t="s">
        <v>54</v>
      </c>
    </row>
    <row r="20" ht="12.75">
      <c r="G20" s="9" t="s">
        <v>55</v>
      </c>
    </row>
    <row r="21" ht="12.75">
      <c r="G21" s="9"/>
    </row>
    <row r="22" ht="12.75">
      <c r="G22" s="9" t="s">
        <v>243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6"/>
  <sheetViews>
    <sheetView showGridLines="0" zoomScalePageLayoutView="0" workbookViewId="0" topLeftCell="A1">
      <selection activeCell="A92" sqref="A92:IV92"/>
    </sheetView>
  </sheetViews>
  <sheetFormatPr defaultColWidth="9.7109375" defaultRowHeight="12.75"/>
  <cols>
    <col min="1" max="1" width="9.7109375" style="1" customWidth="1"/>
    <col min="2" max="2" width="69.28125" style="2" customWidth="1"/>
    <col min="3" max="3" width="18.7109375" style="58" customWidth="1"/>
    <col min="4" max="4" width="17.140625" style="58" customWidth="1"/>
    <col min="5" max="5" width="17.7109375" style="58" customWidth="1"/>
    <col min="6" max="6" width="7.28125" style="50" customWidth="1"/>
    <col min="7" max="7" width="7.28125" style="3" customWidth="1"/>
    <col min="8" max="16384" width="9.7109375" style="3" customWidth="1"/>
  </cols>
  <sheetData>
    <row r="1" spans="1:2" ht="17.25">
      <c r="A1" s="22" t="s">
        <v>47</v>
      </c>
      <c r="B1" s="11"/>
    </row>
    <row r="2" spans="1:2" ht="17.25">
      <c r="A2" s="22" t="s">
        <v>782</v>
      </c>
      <c r="B2" s="11"/>
    </row>
    <row r="3" spans="1:2" ht="7.5" customHeight="1">
      <c r="A3" s="22"/>
      <c r="B3" s="11"/>
    </row>
    <row r="4" spans="1:6" s="23" customFormat="1" ht="15.75" thickBot="1">
      <c r="A4" s="422" t="s">
        <v>358</v>
      </c>
      <c r="B4" s="423"/>
      <c r="C4" s="332"/>
      <c r="D4" s="80"/>
      <c r="E4" s="80"/>
      <c r="F4" s="491"/>
    </row>
    <row r="5" spans="1:7" ht="18" customHeight="1">
      <c r="A5" s="96" t="s">
        <v>41</v>
      </c>
      <c r="B5" s="667" t="s">
        <v>53</v>
      </c>
      <c r="C5" s="331" t="s">
        <v>86</v>
      </c>
      <c r="D5" s="330" t="s">
        <v>1</v>
      </c>
      <c r="E5" s="331" t="s">
        <v>86</v>
      </c>
      <c r="F5" s="57" t="s">
        <v>85</v>
      </c>
      <c r="G5" s="47" t="s">
        <v>85</v>
      </c>
    </row>
    <row r="6" spans="1:7" ht="15" customHeight="1" thickBot="1">
      <c r="A6" s="97" t="s">
        <v>42</v>
      </c>
      <c r="B6" s="668"/>
      <c r="C6" s="329" t="s">
        <v>1507</v>
      </c>
      <c r="D6" s="328" t="s">
        <v>865</v>
      </c>
      <c r="E6" s="329" t="s">
        <v>1508</v>
      </c>
      <c r="F6" s="143" t="s">
        <v>61</v>
      </c>
      <c r="G6" s="144" t="s">
        <v>60</v>
      </c>
    </row>
    <row r="7" spans="1:7" s="5" customFormat="1" ht="15" customHeight="1">
      <c r="A7" s="348">
        <v>1</v>
      </c>
      <c r="B7" s="42">
        <v>2</v>
      </c>
      <c r="C7" s="335">
        <v>3</v>
      </c>
      <c r="D7" s="346">
        <v>4</v>
      </c>
      <c r="E7" s="347">
        <v>5</v>
      </c>
      <c r="F7" s="492">
        <v>6</v>
      </c>
      <c r="G7" s="345">
        <v>7</v>
      </c>
    </row>
    <row r="8" spans="1:8" s="51" customFormat="1" ht="15.75" customHeight="1">
      <c r="A8" s="145"/>
      <c r="B8" s="156" t="s">
        <v>43</v>
      </c>
      <c r="C8" s="353">
        <f>+C9+C79</f>
        <v>202553557.89</v>
      </c>
      <c r="D8" s="353">
        <f>+D9+D79</f>
        <v>173453612</v>
      </c>
      <c r="E8" s="353">
        <f>+E9+E79</f>
        <v>170563847.06</v>
      </c>
      <c r="F8" s="493">
        <f>E8/C8*100</f>
        <v>84.20678897806746</v>
      </c>
      <c r="G8" s="158">
        <f>E8/D8*100</f>
        <v>98.33398399336879</v>
      </c>
      <c r="H8" s="95"/>
    </row>
    <row r="9" spans="1:8" s="105" customFormat="1" ht="15.75" customHeight="1">
      <c r="A9" s="438" t="s">
        <v>249</v>
      </c>
      <c r="B9" s="438" t="s">
        <v>793</v>
      </c>
      <c r="C9" s="559">
        <v>159333555.84</v>
      </c>
      <c r="D9" s="559">
        <v>159599687</v>
      </c>
      <c r="E9" s="559">
        <v>158760103.12</v>
      </c>
      <c r="F9" s="441">
        <f>E9/C9*100</f>
        <v>99.64009293775139</v>
      </c>
      <c r="G9" s="441">
        <f>E9/D9*100</f>
        <v>99.47394390566694</v>
      </c>
      <c r="H9" s="139"/>
    </row>
    <row r="10" spans="1:8" s="51" customFormat="1" ht="15.75" customHeight="1">
      <c r="A10" s="342" t="s">
        <v>250</v>
      </c>
      <c r="B10" s="342" t="s">
        <v>251</v>
      </c>
      <c r="C10" s="558">
        <v>74432884.65</v>
      </c>
      <c r="D10" s="558">
        <v>75245016</v>
      </c>
      <c r="E10" s="558">
        <v>77496571.77</v>
      </c>
      <c r="F10" s="351">
        <f aca="true" t="shared" si="0" ref="F10:F22">E10/C10*100</f>
        <v>104.11603975098657</v>
      </c>
      <c r="G10" s="148">
        <f>E10/D10*100</f>
        <v>102.99229887863935</v>
      </c>
      <c r="H10" s="95"/>
    </row>
    <row r="11" spans="1:8" s="51" customFormat="1" ht="15.75" customHeight="1">
      <c r="A11" s="342" t="s">
        <v>252</v>
      </c>
      <c r="B11" s="342" t="s">
        <v>253</v>
      </c>
      <c r="C11" s="558">
        <v>42907052.29</v>
      </c>
      <c r="D11" s="558">
        <v>46741000</v>
      </c>
      <c r="E11" s="558">
        <v>48890795.57</v>
      </c>
      <c r="F11" s="351">
        <f t="shared" si="0"/>
        <v>113.94582699262841</v>
      </c>
      <c r="G11" s="148">
        <f>E11/D11*100</f>
        <v>104.59937863973813</v>
      </c>
      <c r="H11" s="95"/>
    </row>
    <row r="12" spans="1:8" s="51" customFormat="1" ht="15.75" customHeight="1">
      <c r="A12" s="55" t="s">
        <v>254</v>
      </c>
      <c r="B12" s="52" t="s">
        <v>255</v>
      </c>
      <c r="C12" s="350">
        <v>31904355.98</v>
      </c>
      <c r="D12" s="55" t="s">
        <v>256</v>
      </c>
      <c r="E12" s="350">
        <v>36677697.1</v>
      </c>
      <c r="F12" s="339">
        <f t="shared" si="0"/>
        <v>114.96140879004824</v>
      </c>
      <c r="G12" s="337">
        <v>0</v>
      </c>
      <c r="H12" s="95"/>
    </row>
    <row r="13" spans="1:8" s="51" customFormat="1" ht="15.75" customHeight="1">
      <c r="A13" s="490">
        <v>6112</v>
      </c>
      <c r="B13" s="52" t="s">
        <v>866</v>
      </c>
      <c r="C13" s="350">
        <v>5206650.13</v>
      </c>
      <c r="D13" s="55" t="s">
        <v>256</v>
      </c>
      <c r="E13" s="350">
        <v>5388002.48</v>
      </c>
      <c r="F13" s="339">
        <f t="shared" si="0"/>
        <v>103.48309076799829</v>
      </c>
      <c r="G13" s="337">
        <v>0</v>
      </c>
      <c r="H13" s="95"/>
    </row>
    <row r="14" spans="1:8" s="51" customFormat="1" ht="15.75" customHeight="1">
      <c r="A14" s="490">
        <v>6113</v>
      </c>
      <c r="B14" s="52" t="s">
        <v>867</v>
      </c>
      <c r="C14" s="350">
        <v>3738306.51</v>
      </c>
      <c r="D14" s="55" t="s">
        <v>256</v>
      </c>
      <c r="E14" s="350">
        <v>3958971.29</v>
      </c>
      <c r="F14" s="339">
        <f t="shared" si="0"/>
        <v>105.9028006240184</v>
      </c>
      <c r="G14" s="337">
        <v>0</v>
      </c>
      <c r="H14" s="95"/>
    </row>
    <row r="15" spans="1:8" s="51" customFormat="1" ht="15.75" customHeight="1">
      <c r="A15" s="490">
        <v>6114</v>
      </c>
      <c r="B15" s="52" t="s">
        <v>868</v>
      </c>
      <c r="C15" s="350">
        <v>4455575.73</v>
      </c>
      <c r="D15" s="55" t="s">
        <v>256</v>
      </c>
      <c r="E15" s="350">
        <v>5346371.01</v>
      </c>
      <c r="F15" s="339">
        <f t="shared" si="0"/>
        <v>119.99282099509954</v>
      </c>
      <c r="G15" s="337">
        <v>0</v>
      </c>
      <c r="H15" s="95"/>
    </row>
    <row r="16" spans="1:8" s="51" customFormat="1" ht="15.75" customHeight="1">
      <c r="A16" s="490">
        <v>6116</v>
      </c>
      <c r="B16" s="52" t="s">
        <v>869</v>
      </c>
      <c r="C16" s="350">
        <v>54551.24</v>
      </c>
      <c r="D16" s="55" t="s">
        <v>256</v>
      </c>
      <c r="E16" s="350">
        <v>127908.89</v>
      </c>
      <c r="F16" s="339">
        <f t="shared" si="0"/>
        <v>234.4747617102746</v>
      </c>
      <c r="G16" s="337">
        <v>0</v>
      </c>
      <c r="H16" s="95"/>
    </row>
    <row r="17" spans="1:8" s="51" customFormat="1" ht="15.75" customHeight="1">
      <c r="A17" s="55" t="s">
        <v>257</v>
      </c>
      <c r="B17" s="52" t="s">
        <v>794</v>
      </c>
      <c r="C17" s="350">
        <v>-2452387.3</v>
      </c>
      <c r="D17" s="55" t="s">
        <v>256</v>
      </c>
      <c r="E17" s="350">
        <v>-2608155.2</v>
      </c>
      <c r="F17" s="339">
        <f t="shared" si="0"/>
        <v>106.35168433631999</v>
      </c>
      <c r="G17" s="339">
        <v>0</v>
      </c>
      <c r="H17" s="95"/>
    </row>
    <row r="18" spans="1:8" s="51" customFormat="1" ht="15.75" customHeight="1">
      <c r="A18" s="342" t="s">
        <v>258</v>
      </c>
      <c r="B18" s="342" t="s">
        <v>259</v>
      </c>
      <c r="C18" s="558">
        <v>27530797.47</v>
      </c>
      <c r="D18" s="558">
        <v>24764016</v>
      </c>
      <c r="E18" s="558">
        <v>24763494.41</v>
      </c>
      <c r="F18" s="351">
        <f>E18/C18*100</f>
        <v>89.94833671993884</v>
      </c>
      <c r="G18" s="351">
        <f>E18/D18*100</f>
        <v>99.99789375842755</v>
      </c>
      <c r="H18" s="95"/>
    </row>
    <row r="19" spans="1:8" s="51" customFormat="1" ht="15.75" customHeight="1">
      <c r="A19" s="55" t="s">
        <v>260</v>
      </c>
      <c r="B19" s="52" t="s">
        <v>261</v>
      </c>
      <c r="C19" s="350">
        <v>10500917.64</v>
      </c>
      <c r="D19" s="55" t="s">
        <v>256</v>
      </c>
      <c r="E19" s="350">
        <v>10877537.31</v>
      </c>
      <c r="F19" s="339">
        <f>E19/C19*100</f>
        <v>103.58654055684984</v>
      </c>
      <c r="G19" s="339">
        <v>0</v>
      </c>
      <c r="H19" s="95"/>
    </row>
    <row r="20" spans="1:8" s="51" customFormat="1" ht="15.75" customHeight="1">
      <c r="A20" s="55" t="s">
        <v>262</v>
      </c>
      <c r="B20" s="52" t="s">
        <v>263</v>
      </c>
      <c r="C20" s="350">
        <v>17029879.83</v>
      </c>
      <c r="D20" s="55" t="s">
        <v>256</v>
      </c>
      <c r="E20" s="350">
        <v>13885957.1</v>
      </c>
      <c r="F20" s="339">
        <f t="shared" si="0"/>
        <v>81.53878499799139</v>
      </c>
      <c r="G20" s="339">
        <v>0</v>
      </c>
      <c r="H20" s="95"/>
    </row>
    <row r="21" spans="1:8" s="51" customFormat="1" ht="15.75" customHeight="1">
      <c r="A21" s="342" t="s">
        <v>264</v>
      </c>
      <c r="B21" s="342" t="s">
        <v>265</v>
      </c>
      <c r="C21" s="558">
        <v>3995034.89</v>
      </c>
      <c r="D21" s="558">
        <v>3740000</v>
      </c>
      <c r="E21" s="558">
        <v>3842281.79</v>
      </c>
      <c r="F21" s="351">
        <f t="shared" si="0"/>
        <v>96.17642638410099</v>
      </c>
      <c r="G21" s="351">
        <f>E21/D21*100</f>
        <v>102.73480721925135</v>
      </c>
      <c r="H21" s="95"/>
    </row>
    <row r="22" spans="1:8" s="51" customFormat="1" ht="15.75" customHeight="1">
      <c r="A22" s="55" t="s">
        <v>266</v>
      </c>
      <c r="B22" s="52" t="s">
        <v>267</v>
      </c>
      <c r="C22" s="350">
        <v>3853492.83</v>
      </c>
      <c r="D22" s="55" t="s">
        <v>256</v>
      </c>
      <c r="E22" s="350">
        <v>3805148.88</v>
      </c>
      <c r="F22" s="339">
        <f t="shared" si="0"/>
        <v>98.74545114957434</v>
      </c>
      <c r="G22" s="149">
        <v>0</v>
      </c>
      <c r="H22" s="95"/>
    </row>
    <row r="23" spans="1:8" s="51" customFormat="1" ht="15.75" customHeight="1">
      <c r="A23" s="55" t="s">
        <v>268</v>
      </c>
      <c r="B23" s="52" t="s">
        <v>269</v>
      </c>
      <c r="C23" s="350">
        <v>141542.06</v>
      </c>
      <c r="D23" s="55" t="s">
        <v>256</v>
      </c>
      <c r="E23" s="350">
        <v>37132.91</v>
      </c>
      <c r="F23" s="339">
        <f aca="true" t="shared" si="1" ref="F23:F33">E23/C23*100</f>
        <v>26.23454116748054</v>
      </c>
      <c r="G23" s="339">
        <v>0</v>
      </c>
      <c r="H23" s="95"/>
    </row>
    <row r="24" spans="1:8" s="51" customFormat="1" ht="15.75" customHeight="1">
      <c r="A24" s="342" t="s">
        <v>270</v>
      </c>
      <c r="B24" s="342" t="s">
        <v>102</v>
      </c>
      <c r="C24" s="558">
        <v>16878494.71</v>
      </c>
      <c r="D24" s="558">
        <v>17541876</v>
      </c>
      <c r="E24" s="558">
        <v>15113493.48</v>
      </c>
      <c r="F24" s="351">
        <f t="shared" si="1"/>
        <v>89.54289905394057</v>
      </c>
      <c r="G24" s="351">
        <f>E24/D24*100</f>
        <v>86.15665439659932</v>
      </c>
      <c r="H24" s="95"/>
    </row>
    <row r="25" spans="1:8" s="51" customFormat="1" ht="15.75" customHeight="1">
      <c r="A25" s="342" t="s">
        <v>271</v>
      </c>
      <c r="B25" s="342" t="s">
        <v>272</v>
      </c>
      <c r="C25" s="558">
        <v>113541.12</v>
      </c>
      <c r="D25" s="558">
        <v>1515516</v>
      </c>
      <c r="E25" s="558">
        <v>409172.81</v>
      </c>
      <c r="F25" s="351">
        <f t="shared" si="1"/>
        <v>360.3741182049288</v>
      </c>
      <c r="G25" s="351">
        <f>E25/D25*100</f>
        <v>26.998910602065568</v>
      </c>
      <c r="H25" s="95"/>
    </row>
    <row r="26" spans="1:8" s="51" customFormat="1" ht="15.75" customHeight="1">
      <c r="A26" s="55" t="s">
        <v>795</v>
      </c>
      <c r="B26" s="52" t="s">
        <v>796</v>
      </c>
      <c r="C26" s="350">
        <v>104752.94</v>
      </c>
      <c r="D26" s="55" t="s">
        <v>256</v>
      </c>
      <c r="E26" s="350">
        <v>77814.85</v>
      </c>
      <c r="F26" s="339">
        <f t="shared" si="1"/>
        <v>74.28416806249066</v>
      </c>
      <c r="G26" s="339">
        <v>0</v>
      </c>
      <c r="H26" s="95"/>
    </row>
    <row r="27" spans="1:8" s="51" customFormat="1" ht="15.75" customHeight="1">
      <c r="A27" s="490">
        <v>6323</v>
      </c>
      <c r="B27" s="52" t="s">
        <v>1509</v>
      </c>
      <c r="C27" s="350">
        <v>8788.18</v>
      </c>
      <c r="D27" s="55" t="s">
        <v>256</v>
      </c>
      <c r="E27" s="350">
        <v>331357.96</v>
      </c>
      <c r="F27" s="339">
        <f t="shared" si="1"/>
        <v>3770.4958250741333</v>
      </c>
      <c r="G27" s="339"/>
      <c r="H27" s="95"/>
    </row>
    <row r="28" spans="1:8" s="51" customFormat="1" ht="15.75" customHeight="1">
      <c r="A28" s="342" t="s">
        <v>273</v>
      </c>
      <c r="B28" s="342" t="s">
        <v>103</v>
      </c>
      <c r="C28" s="558">
        <v>3360056.71</v>
      </c>
      <c r="D28" s="558">
        <v>1812060</v>
      </c>
      <c r="E28" s="558">
        <v>1991778.82</v>
      </c>
      <c r="F28" s="351">
        <f>E28/C28*100</f>
        <v>59.27813105273453</v>
      </c>
      <c r="G28" s="351">
        <f>E28/D28*100</f>
        <v>109.91792876615565</v>
      </c>
      <c r="H28" s="95"/>
    </row>
    <row r="29" spans="1:8" s="51" customFormat="1" ht="15.75" customHeight="1">
      <c r="A29" s="55" t="s">
        <v>274</v>
      </c>
      <c r="B29" s="52" t="s">
        <v>104</v>
      </c>
      <c r="C29" s="350">
        <v>1565348.67</v>
      </c>
      <c r="D29" s="55" t="s">
        <v>256</v>
      </c>
      <c r="E29" s="350">
        <v>1360225.3</v>
      </c>
      <c r="F29" s="339">
        <f>E29/C29*100</f>
        <v>86.89599487122572</v>
      </c>
      <c r="G29" s="339">
        <v>0</v>
      </c>
      <c r="H29" s="95"/>
    </row>
    <row r="30" spans="1:8" s="51" customFormat="1" ht="15.75" customHeight="1">
      <c r="A30" s="55" t="s">
        <v>275</v>
      </c>
      <c r="B30" s="52" t="s">
        <v>105</v>
      </c>
      <c r="C30" s="350">
        <v>1794708.04</v>
      </c>
      <c r="D30" s="55" t="s">
        <v>256</v>
      </c>
      <c r="E30" s="350">
        <v>631553.52</v>
      </c>
      <c r="F30" s="339">
        <f t="shared" si="1"/>
        <v>35.18976379021515</v>
      </c>
      <c r="G30" s="149">
        <v>0</v>
      </c>
      <c r="H30" s="95"/>
    </row>
    <row r="31" spans="1:8" s="51" customFormat="1" ht="15.75" customHeight="1">
      <c r="A31" s="342" t="s">
        <v>276</v>
      </c>
      <c r="B31" s="342" t="s">
        <v>106</v>
      </c>
      <c r="C31" s="558">
        <v>98725.7</v>
      </c>
      <c r="D31" s="558">
        <v>226615</v>
      </c>
      <c r="E31" s="558">
        <v>219809.63</v>
      </c>
      <c r="F31" s="351">
        <f>E31/C31*100</f>
        <v>222.64681840695994</v>
      </c>
      <c r="G31" s="351">
        <f>E31/D31*100</f>
        <v>96.99694636277387</v>
      </c>
      <c r="H31" s="95"/>
    </row>
    <row r="32" spans="1:8" s="51" customFormat="1" ht="15.75" customHeight="1">
      <c r="A32" s="55" t="s">
        <v>277</v>
      </c>
      <c r="B32" s="52" t="s">
        <v>171</v>
      </c>
      <c r="C32" s="350">
        <v>9527.7</v>
      </c>
      <c r="D32" s="55" t="s">
        <v>256</v>
      </c>
      <c r="E32" s="350">
        <v>219809.63</v>
      </c>
      <c r="F32" s="339">
        <f t="shared" si="1"/>
        <v>2307.058681528595</v>
      </c>
      <c r="G32" s="339">
        <v>0</v>
      </c>
      <c r="H32" s="95"/>
    </row>
    <row r="33" spans="1:8" s="51" customFormat="1" ht="15.75" customHeight="1">
      <c r="A33" s="55" t="s">
        <v>278</v>
      </c>
      <c r="B33" s="52" t="s">
        <v>107</v>
      </c>
      <c r="C33" s="350">
        <v>89198</v>
      </c>
      <c r="D33" s="55" t="s">
        <v>256</v>
      </c>
      <c r="E33" s="350">
        <v>0</v>
      </c>
      <c r="F33" s="339">
        <f t="shared" si="1"/>
        <v>0</v>
      </c>
      <c r="G33" s="149">
        <v>0</v>
      </c>
      <c r="H33" s="95"/>
    </row>
    <row r="34" spans="1:8" s="51" customFormat="1" ht="15.75" customHeight="1">
      <c r="A34" s="342" t="s">
        <v>279</v>
      </c>
      <c r="B34" s="342" t="s">
        <v>280</v>
      </c>
      <c r="C34" s="558">
        <v>3882355.05</v>
      </c>
      <c r="D34" s="558">
        <v>4077580</v>
      </c>
      <c r="E34" s="558">
        <v>3989929.78</v>
      </c>
      <c r="F34" s="351">
        <f aca="true" t="shared" si="2" ref="F34:F49">E34/C34*100</f>
        <v>102.7708627524935</v>
      </c>
      <c r="G34" s="351">
        <f>E34/D34*100</f>
        <v>97.85043530721653</v>
      </c>
      <c r="H34" s="95"/>
    </row>
    <row r="35" spans="1:8" s="51" customFormat="1" ht="15.75" customHeight="1">
      <c r="A35" s="55" t="s">
        <v>281</v>
      </c>
      <c r="B35" s="52" t="s">
        <v>282</v>
      </c>
      <c r="C35" s="350">
        <v>3275331.56</v>
      </c>
      <c r="D35" s="55" t="s">
        <v>256</v>
      </c>
      <c r="E35" s="350">
        <v>3515419.96</v>
      </c>
      <c r="F35" s="339">
        <f t="shared" si="2"/>
        <v>107.33020140409846</v>
      </c>
      <c r="G35" s="339">
        <v>0</v>
      </c>
      <c r="H35" s="95"/>
    </row>
    <row r="36" spans="1:8" s="51" customFormat="1" ht="15.75" customHeight="1">
      <c r="A36" s="55" t="s">
        <v>283</v>
      </c>
      <c r="B36" s="52" t="s">
        <v>284</v>
      </c>
      <c r="C36" s="350">
        <v>607023.49</v>
      </c>
      <c r="D36" s="55" t="s">
        <v>256</v>
      </c>
      <c r="E36" s="350">
        <v>474509.82</v>
      </c>
      <c r="F36" s="339">
        <f t="shared" si="2"/>
        <v>78.16992716377418</v>
      </c>
      <c r="G36" s="149">
        <v>0</v>
      </c>
      <c r="H36" s="95"/>
    </row>
    <row r="37" spans="1:8" s="51" customFormat="1" ht="15.75" customHeight="1">
      <c r="A37" s="342" t="s">
        <v>285</v>
      </c>
      <c r="B37" s="342" t="s">
        <v>108</v>
      </c>
      <c r="C37" s="558">
        <v>5724876.94</v>
      </c>
      <c r="D37" s="558">
        <v>6501274</v>
      </c>
      <c r="E37" s="558">
        <v>6218608.34</v>
      </c>
      <c r="F37" s="351">
        <f t="shared" si="2"/>
        <v>108.62431463897981</v>
      </c>
      <c r="G37" s="351">
        <f>E37/D37*100</f>
        <v>95.65214971711698</v>
      </c>
      <c r="H37" s="95"/>
    </row>
    <row r="38" spans="1:8" s="51" customFormat="1" ht="15.75" customHeight="1">
      <c r="A38" s="55" t="s">
        <v>286</v>
      </c>
      <c r="B38" s="52" t="s">
        <v>109</v>
      </c>
      <c r="C38" s="350">
        <v>5284485.56</v>
      </c>
      <c r="D38" s="55" t="s">
        <v>256</v>
      </c>
      <c r="E38" s="350">
        <v>5094132.79</v>
      </c>
      <c r="F38" s="339">
        <f t="shared" si="2"/>
        <v>96.39789402698264</v>
      </c>
      <c r="G38" s="339">
        <v>0</v>
      </c>
      <c r="H38" s="95"/>
    </row>
    <row r="39" spans="1:8" s="51" customFormat="1" ht="15.75" customHeight="1">
      <c r="A39" s="55" t="s">
        <v>287</v>
      </c>
      <c r="B39" s="52" t="s">
        <v>110</v>
      </c>
      <c r="C39" s="350">
        <v>440391.38</v>
      </c>
      <c r="D39" s="55" t="s">
        <v>256</v>
      </c>
      <c r="E39" s="350">
        <v>1124475.55</v>
      </c>
      <c r="F39" s="339">
        <f t="shared" si="2"/>
        <v>255.33550406913054</v>
      </c>
      <c r="G39" s="339">
        <v>0</v>
      </c>
      <c r="H39" s="95"/>
    </row>
    <row r="40" spans="1:8" s="51" customFormat="1" ht="15" customHeight="1">
      <c r="A40" s="342" t="s">
        <v>288</v>
      </c>
      <c r="B40" s="342" t="s">
        <v>289</v>
      </c>
      <c r="C40" s="558">
        <v>3698939.19</v>
      </c>
      <c r="D40" s="558">
        <v>3408831</v>
      </c>
      <c r="E40" s="558">
        <v>2284194.1</v>
      </c>
      <c r="F40" s="351">
        <f t="shared" si="2"/>
        <v>61.75268050297416</v>
      </c>
      <c r="G40" s="351">
        <f>E40/D40*100</f>
        <v>67.00813563359405</v>
      </c>
      <c r="H40" s="95"/>
    </row>
    <row r="41" spans="1:8" s="51" customFormat="1" ht="15" customHeight="1">
      <c r="A41" s="55" t="s">
        <v>290</v>
      </c>
      <c r="B41" s="52" t="s">
        <v>291</v>
      </c>
      <c r="C41" s="350">
        <v>532639.32</v>
      </c>
      <c r="D41" s="55" t="s">
        <v>256</v>
      </c>
      <c r="E41" s="350">
        <v>1130983.7</v>
      </c>
      <c r="F41" s="339">
        <f t="shared" si="2"/>
        <v>212.33575095432312</v>
      </c>
      <c r="G41" s="339">
        <v>0</v>
      </c>
      <c r="H41" s="95"/>
    </row>
    <row r="42" spans="1:8" s="51" customFormat="1" ht="15" customHeight="1">
      <c r="A42" s="55" t="s">
        <v>797</v>
      </c>
      <c r="B42" s="52" t="s">
        <v>798</v>
      </c>
      <c r="C42" s="350">
        <v>3166299.87</v>
      </c>
      <c r="D42" s="55" t="s">
        <v>256</v>
      </c>
      <c r="E42" s="350">
        <v>1153210.4</v>
      </c>
      <c r="F42" s="339">
        <f t="shared" si="2"/>
        <v>36.42138923500003</v>
      </c>
      <c r="G42" s="339">
        <v>0</v>
      </c>
      <c r="H42" s="95"/>
    </row>
    <row r="43" spans="1:8" s="51" customFormat="1" ht="15.75" customHeight="1">
      <c r="A43" s="342" t="s">
        <v>292</v>
      </c>
      <c r="B43" s="342" t="s">
        <v>293</v>
      </c>
      <c r="C43" s="558">
        <v>9310937.39</v>
      </c>
      <c r="D43" s="558">
        <v>8822530</v>
      </c>
      <c r="E43" s="558">
        <v>8478919.31</v>
      </c>
      <c r="F43" s="351">
        <f t="shared" si="2"/>
        <v>91.06407824314668</v>
      </c>
      <c r="G43" s="351">
        <f>E43/D43*100</f>
        <v>96.10530437414212</v>
      </c>
      <c r="H43" s="95"/>
    </row>
    <row r="44" spans="1:8" s="51" customFormat="1" ht="15.75" customHeight="1">
      <c r="A44" s="342" t="s">
        <v>294</v>
      </c>
      <c r="B44" s="342" t="s">
        <v>295</v>
      </c>
      <c r="C44" s="558">
        <v>929849.36</v>
      </c>
      <c r="D44" s="558">
        <v>1131871</v>
      </c>
      <c r="E44" s="558">
        <v>1017611.38</v>
      </c>
      <c r="F44" s="351">
        <f t="shared" si="2"/>
        <v>109.43830514654547</v>
      </c>
      <c r="G44" s="149">
        <v>0</v>
      </c>
      <c r="H44" s="95"/>
    </row>
    <row r="45" spans="1:8" s="51" customFormat="1" ht="15.75" customHeight="1">
      <c r="A45" s="55" t="s">
        <v>296</v>
      </c>
      <c r="B45" s="52" t="s">
        <v>297</v>
      </c>
      <c r="C45" s="350">
        <v>72284.72</v>
      </c>
      <c r="D45" s="55" t="s">
        <v>256</v>
      </c>
      <c r="E45" s="350">
        <v>122025.92</v>
      </c>
      <c r="F45" s="339">
        <f t="shared" si="2"/>
        <v>168.81288327602292</v>
      </c>
      <c r="G45" s="149">
        <v>0</v>
      </c>
      <c r="H45" s="95"/>
    </row>
    <row r="46" spans="1:8" s="51" customFormat="1" ht="15.75" customHeight="1">
      <c r="A46" s="55" t="s">
        <v>298</v>
      </c>
      <c r="B46" s="52" t="s">
        <v>299</v>
      </c>
      <c r="C46" s="350">
        <v>814675.51</v>
      </c>
      <c r="D46" s="55" t="s">
        <v>256</v>
      </c>
      <c r="E46" s="350">
        <v>804451.77</v>
      </c>
      <c r="F46" s="339">
        <f t="shared" si="2"/>
        <v>98.74505372083667</v>
      </c>
      <c r="G46" s="339">
        <v>0</v>
      </c>
      <c r="H46" s="95"/>
    </row>
    <row r="47" spans="1:8" s="51" customFormat="1" ht="15.75" customHeight="1">
      <c r="A47" s="55" t="s">
        <v>300</v>
      </c>
      <c r="B47" s="52" t="s">
        <v>301</v>
      </c>
      <c r="C47" s="350">
        <v>2318.43</v>
      </c>
      <c r="D47" s="55" t="s">
        <v>256</v>
      </c>
      <c r="E47" s="350">
        <v>1475.54</v>
      </c>
      <c r="F47" s="339">
        <f t="shared" si="2"/>
        <v>63.643931453613014</v>
      </c>
      <c r="G47" s="339">
        <v>0</v>
      </c>
      <c r="H47" s="95"/>
    </row>
    <row r="48" spans="1:8" s="51" customFormat="1" ht="15.75" customHeight="1">
      <c r="A48" s="55" t="s">
        <v>302</v>
      </c>
      <c r="B48" s="52" t="s">
        <v>303</v>
      </c>
      <c r="C48" s="350">
        <v>40570.7</v>
      </c>
      <c r="D48" s="55" t="s">
        <v>256</v>
      </c>
      <c r="E48" s="350">
        <v>89658.15</v>
      </c>
      <c r="F48" s="339">
        <f t="shared" si="2"/>
        <v>220.99236641221376</v>
      </c>
      <c r="G48" s="149">
        <v>0</v>
      </c>
      <c r="H48" s="95"/>
    </row>
    <row r="49" spans="1:8" s="51" customFormat="1" ht="15.75" customHeight="1">
      <c r="A49" s="342" t="s">
        <v>304</v>
      </c>
      <c r="B49" s="342" t="s">
        <v>305</v>
      </c>
      <c r="C49" s="558">
        <v>8381088.03</v>
      </c>
      <c r="D49" s="558">
        <v>7690659</v>
      </c>
      <c r="E49" s="558">
        <v>7461307.93</v>
      </c>
      <c r="F49" s="351">
        <f t="shared" si="2"/>
        <v>89.02552870572819</v>
      </c>
      <c r="G49" s="351">
        <f>E49/D49*100</f>
        <v>97.01779691441266</v>
      </c>
      <c r="H49" s="95"/>
    </row>
    <row r="50" spans="1:8" s="51" customFormat="1" ht="15.75" customHeight="1">
      <c r="A50" s="55" t="s">
        <v>306</v>
      </c>
      <c r="B50" s="52" t="s">
        <v>307</v>
      </c>
      <c r="C50" s="350">
        <v>1240072.46</v>
      </c>
      <c r="D50" s="55" t="s">
        <v>256</v>
      </c>
      <c r="E50" s="350">
        <v>1395541.85</v>
      </c>
      <c r="F50" s="339">
        <f>E50/C50*100</f>
        <v>112.53712141950159</v>
      </c>
      <c r="G50" s="149">
        <v>0</v>
      </c>
      <c r="H50" s="95"/>
    </row>
    <row r="51" spans="1:8" s="51" customFormat="1" ht="15.75" customHeight="1">
      <c r="A51" s="55" t="s">
        <v>308</v>
      </c>
      <c r="B51" s="52" t="s">
        <v>309</v>
      </c>
      <c r="C51" s="350">
        <v>5442370.12</v>
      </c>
      <c r="D51" s="55" t="s">
        <v>256</v>
      </c>
      <c r="E51" s="350">
        <v>3602583.7</v>
      </c>
      <c r="F51" s="339">
        <f>E51/C51*100</f>
        <v>66.19512492840161</v>
      </c>
      <c r="G51" s="339">
        <v>0</v>
      </c>
      <c r="H51" s="95"/>
    </row>
    <row r="52" spans="1:8" s="51" customFormat="1" ht="19.5" customHeight="1">
      <c r="A52" s="55" t="s">
        <v>310</v>
      </c>
      <c r="B52" s="52" t="s">
        <v>311</v>
      </c>
      <c r="C52" s="350">
        <v>1363902.44</v>
      </c>
      <c r="D52" s="55" t="s">
        <v>256</v>
      </c>
      <c r="E52" s="350">
        <v>2028829.4</v>
      </c>
      <c r="F52" s="339">
        <f>E52/C52*100</f>
        <v>148.7517978192047</v>
      </c>
      <c r="G52" s="339">
        <v>0</v>
      </c>
      <c r="H52" s="95"/>
    </row>
    <row r="53" spans="1:8" s="51" customFormat="1" ht="15.75" customHeight="1">
      <c r="A53" s="55" t="s">
        <v>312</v>
      </c>
      <c r="B53" s="52" t="s">
        <v>313</v>
      </c>
      <c r="C53" s="350">
        <v>334743.01</v>
      </c>
      <c r="D53" s="55" t="s">
        <v>256</v>
      </c>
      <c r="E53" s="350">
        <v>434352.98</v>
      </c>
      <c r="F53" s="339">
        <f>E53/C53*100</f>
        <v>129.75714713206406</v>
      </c>
      <c r="G53" s="339">
        <v>0</v>
      </c>
      <c r="H53" s="95"/>
    </row>
    <row r="54" spans="1:8" s="51" customFormat="1" ht="28.5" customHeight="1">
      <c r="A54" s="342" t="s">
        <v>314</v>
      </c>
      <c r="B54" s="340" t="s">
        <v>315</v>
      </c>
      <c r="C54" s="558">
        <v>55029366.26</v>
      </c>
      <c r="D54" s="558">
        <v>55251420</v>
      </c>
      <c r="E54" s="558">
        <v>55285577.51</v>
      </c>
      <c r="F54" s="351">
        <f>E54/C54*100</f>
        <v>100.46559004294082</v>
      </c>
      <c r="G54" s="351">
        <f>E54/D54*100</f>
        <v>100.06182195860305</v>
      </c>
      <c r="H54" s="95"/>
    </row>
    <row r="55" spans="1:8" s="51" customFormat="1" ht="15.75" customHeight="1">
      <c r="A55" s="342" t="s">
        <v>316</v>
      </c>
      <c r="B55" s="342" t="s">
        <v>317</v>
      </c>
      <c r="C55" s="558">
        <v>4286343.99</v>
      </c>
      <c r="D55" s="558">
        <v>4970000</v>
      </c>
      <c r="E55" s="558">
        <v>4918798.41</v>
      </c>
      <c r="F55" s="339">
        <f aca="true" t="shared" si="3" ref="F55:F67">E55/C55*100</f>
        <v>114.75510181813475</v>
      </c>
      <c r="G55" s="149">
        <v>0</v>
      </c>
      <c r="H55" s="95"/>
    </row>
    <row r="56" spans="1:8" s="94" customFormat="1" ht="15.75" customHeight="1">
      <c r="A56" s="55" t="s">
        <v>318</v>
      </c>
      <c r="B56" s="52" t="s">
        <v>111</v>
      </c>
      <c r="C56" s="350">
        <v>707119.07</v>
      </c>
      <c r="D56" s="55" t="s">
        <v>256</v>
      </c>
      <c r="E56" s="350">
        <v>618161.73</v>
      </c>
      <c r="F56" s="339">
        <f t="shared" si="3"/>
        <v>87.41975096216822</v>
      </c>
      <c r="G56" s="339">
        <v>0</v>
      </c>
      <c r="H56" s="99"/>
    </row>
    <row r="57" spans="1:8" s="94" customFormat="1" ht="15.75" customHeight="1">
      <c r="A57" s="55" t="s">
        <v>319</v>
      </c>
      <c r="B57" s="52" t="s">
        <v>320</v>
      </c>
      <c r="C57" s="350">
        <v>273868.12</v>
      </c>
      <c r="D57" s="55" t="s">
        <v>256</v>
      </c>
      <c r="E57" s="350">
        <v>279058.42</v>
      </c>
      <c r="F57" s="339">
        <f t="shared" si="3"/>
        <v>101.8951822504934</v>
      </c>
      <c r="G57" s="149">
        <v>0</v>
      </c>
      <c r="H57" s="99"/>
    </row>
    <row r="58" spans="1:8" s="51" customFormat="1" ht="15.75" customHeight="1">
      <c r="A58" s="55" t="s">
        <v>321</v>
      </c>
      <c r="B58" s="52" t="s">
        <v>322</v>
      </c>
      <c r="C58" s="350">
        <v>3305356.8</v>
      </c>
      <c r="D58" s="55" t="s">
        <v>256</v>
      </c>
      <c r="E58" s="350">
        <v>4021578.26</v>
      </c>
      <c r="F58" s="339">
        <f t="shared" si="3"/>
        <v>121.66850671007741</v>
      </c>
      <c r="G58" s="149">
        <v>0</v>
      </c>
      <c r="H58" s="95"/>
    </row>
    <row r="59" spans="1:8" s="51" customFormat="1" ht="15.75" customHeight="1">
      <c r="A59" s="342" t="s">
        <v>323</v>
      </c>
      <c r="B59" s="342" t="s">
        <v>324</v>
      </c>
      <c r="C59" s="558">
        <v>10153030.57</v>
      </c>
      <c r="D59" s="558">
        <v>16668676</v>
      </c>
      <c r="E59" s="558">
        <v>14793654.83</v>
      </c>
      <c r="F59" s="351">
        <f>E59/C59*100</f>
        <v>145.70678900260614</v>
      </c>
      <c r="G59" s="351">
        <f>E59/D59*100</f>
        <v>88.75122913181586</v>
      </c>
      <c r="H59" s="95"/>
    </row>
    <row r="60" spans="1:8" s="51" customFormat="1" ht="15.75" customHeight="1">
      <c r="A60" s="55" t="s">
        <v>325</v>
      </c>
      <c r="B60" s="52" t="s">
        <v>326</v>
      </c>
      <c r="C60" s="350">
        <v>52625.31</v>
      </c>
      <c r="D60" s="55" t="s">
        <v>256</v>
      </c>
      <c r="E60" s="350">
        <v>309392.54</v>
      </c>
      <c r="F60" s="339">
        <f t="shared" si="3"/>
        <v>587.91585265721</v>
      </c>
      <c r="G60" s="339">
        <v>0</v>
      </c>
      <c r="H60" s="95"/>
    </row>
    <row r="61" spans="1:8" s="51" customFormat="1" ht="15.75" customHeight="1">
      <c r="A61" s="55" t="s">
        <v>327</v>
      </c>
      <c r="B61" s="52" t="s">
        <v>328</v>
      </c>
      <c r="C61" s="350">
        <v>107917.08</v>
      </c>
      <c r="D61" s="55" t="s">
        <v>256</v>
      </c>
      <c r="E61" s="350">
        <v>252644.21</v>
      </c>
      <c r="F61" s="339">
        <f t="shared" si="3"/>
        <v>234.10956819810173</v>
      </c>
      <c r="G61" s="149">
        <v>0</v>
      </c>
      <c r="H61" s="95"/>
    </row>
    <row r="62" spans="1:8" s="51" customFormat="1" ht="15.75" customHeight="1">
      <c r="A62" s="55" t="s">
        <v>329</v>
      </c>
      <c r="B62" s="52" t="s">
        <v>330</v>
      </c>
      <c r="C62" s="350">
        <v>364.44</v>
      </c>
      <c r="D62" s="55" t="s">
        <v>256</v>
      </c>
      <c r="E62" s="350">
        <v>3851.38</v>
      </c>
      <c r="F62" s="339">
        <f>E62/C62*100</f>
        <v>1056.7939852925037</v>
      </c>
      <c r="G62" s="149">
        <v>0</v>
      </c>
      <c r="H62" s="95"/>
    </row>
    <row r="63" spans="1:8" s="51" customFormat="1" ht="15.75" customHeight="1">
      <c r="A63" s="55" t="s">
        <v>331</v>
      </c>
      <c r="B63" s="52" t="s">
        <v>332</v>
      </c>
      <c r="C63" s="350">
        <v>9992123.74</v>
      </c>
      <c r="D63" s="55" t="s">
        <v>256</v>
      </c>
      <c r="E63" s="350">
        <v>14227766.7</v>
      </c>
      <c r="F63" s="339">
        <f t="shared" si="3"/>
        <v>142.38981692194295</v>
      </c>
      <c r="G63" s="149">
        <v>0</v>
      </c>
      <c r="H63" s="95"/>
    </row>
    <row r="64" spans="1:8" s="51" customFormat="1" ht="15.75" customHeight="1">
      <c r="A64" s="342" t="s">
        <v>333</v>
      </c>
      <c r="B64" s="342" t="s">
        <v>334</v>
      </c>
      <c r="C64" s="558">
        <v>40589991.7</v>
      </c>
      <c r="D64" s="558">
        <v>33612744</v>
      </c>
      <c r="E64" s="558">
        <v>35573124.27</v>
      </c>
      <c r="F64" s="351">
        <f>E64/C64*100</f>
        <v>87.64013684191022</v>
      </c>
      <c r="G64" s="351">
        <f>E64/D64*100</f>
        <v>105.83225299904109</v>
      </c>
      <c r="H64" s="95"/>
    </row>
    <row r="65" spans="1:8" s="51" customFormat="1" ht="17.25" customHeight="1">
      <c r="A65" s="55" t="s">
        <v>335</v>
      </c>
      <c r="B65" s="52" t="s">
        <v>336</v>
      </c>
      <c r="C65" s="350">
        <v>21978224.81</v>
      </c>
      <c r="D65" s="55" t="s">
        <v>256</v>
      </c>
      <c r="E65" s="350">
        <v>16138142.36</v>
      </c>
      <c r="F65" s="339">
        <f>E65/C65*100</f>
        <v>73.42787008283405</v>
      </c>
      <c r="G65" s="339">
        <v>0</v>
      </c>
      <c r="H65" s="95"/>
    </row>
    <row r="66" spans="1:8" s="51" customFormat="1" ht="15.75" customHeight="1">
      <c r="A66" s="55" t="s">
        <v>337</v>
      </c>
      <c r="B66" s="52" t="s">
        <v>338</v>
      </c>
      <c r="C66" s="350">
        <v>18611766.89</v>
      </c>
      <c r="D66" s="55" t="s">
        <v>256</v>
      </c>
      <c r="E66" s="350">
        <v>19434981.91</v>
      </c>
      <c r="F66" s="339">
        <f>E66/C66*100</f>
        <v>104.42308903214507</v>
      </c>
      <c r="G66" s="339">
        <v>0</v>
      </c>
      <c r="H66" s="95"/>
    </row>
    <row r="67" spans="1:8" s="51" customFormat="1" ht="27" customHeight="1">
      <c r="A67" s="342" t="s">
        <v>339</v>
      </c>
      <c r="B67" s="338" t="s">
        <v>340</v>
      </c>
      <c r="C67" s="558">
        <v>2573981.43</v>
      </c>
      <c r="D67" s="558">
        <v>1547088</v>
      </c>
      <c r="E67" s="558">
        <v>1224186.05</v>
      </c>
      <c r="F67" s="557">
        <f t="shared" si="3"/>
        <v>47.56001872165799</v>
      </c>
      <c r="G67" s="351">
        <f>E67/D67*100</f>
        <v>79.12840446050905</v>
      </c>
      <c r="H67" s="95"/>
    </row>
    <row r="68" spans="1:8" s="51" customFormat="1" ht="15.75" customHeight="1">
      <c r="A68" s="342" t="s">
        <v>341</v>
      </c>
      <c r="B68" s="342" t="s">
        <v>342</v>
      </c>
      <c r="C68" s="558">
        <v>295865.73</v>
      </c>
      <c r="D68" s="558">
        <v>341772</v>
      </c>
      <c r="E68" s="558">
        <v>309461.38</v>
      </c>
      <c r="F68" s="351">
        <f>E68/C68*100</f>
        <v>104.59520945531611</v>
      </c>
      <c r="G68" s="351">
        <f>E68/D68*100</f>
        <v>90.54614772421381</v>
      </c>
      <c r="H68" s="95"/>
    </row>
    <row r="69" spans="1:8" s="51" customFormat="1" ht="15.75" customHeight="1">
      <c r="A69" s="55" t="s">
        <v>343</v>
      </c>
      <c r="B69" s="52" t="s">
        <v>344</v>
      </c>
      <c r="C69" s="350">
        <v>295865.73</v>
      </c>
      <c r="D69" s="55" t="s">
        <v>256</v>
      </c>
      <c r="E69" s="350">
        <v>309461.38</v>
      </c>
      <c r="F69" s="336">
        <f aca="true" t="shared" si="4" ref="F69:F75">E69/C69*100</f>
        <v>104.59520945531611</v>
      </c>
      <c r="G69" s="336">
        <v>0</v>
      </c>
      <c r="H69" s="95"/>
    </row>
    <row r="70" spans="1:8" s="51" customFormat="1" ht="15.75" customHeight="1">
      <c r="A70" s="342" t="s">
        <v>345</v>
      </c>
      <c r="B70" s="342" t="s">
        <v>112</v>
      </c>
      <c r="C70" s="558">
        <v>2278115.7</v>
      </c>
      <c r="D70" s="558">
        <v>1205316</v>
      </c>
      <c r="E70" s="558">
        <v>914724.67</v>
      </c>
      <c r="F70" s="351">
        <f>E70/C70*100</f>
        <v>40.15268715280791</v>
      </c>
      <c r="G70" s="351">
        <f>E70/D70*100</f>
        <v>75.89085932651687</v>
      </c>
      <c r="H70" s="95"/>
    </row>
    <row r="71" spans="1:8" s="53" customFormat="1" ht="15.75" customHeight="1">
      <c r="A71" s="55" t="s">
        <v>346</v>
      </c>
      <c r="B71" s="52" t="s">
        <v>347</v>
      </c>
      <c r="C71" s="350">
        <v>1344646.06</v>
      </c>
      <c r="D71" s="55" t="s">
        <v>256</v>
      </c>
      <c r="E71" s="350">
        <v>598762.05</v>
      </c>
      <c r="F71" s="339">
        <f>E71/C71*100</f>
        <v>44.52934253940401</v>
      </c>
      <c r="G71" s="149">
        <v>0</v>
      </c>
      <c r="H71" s="100"/>
    </row>
    <row r="72" spans="1:8" s="53" customFormat="1" ht="15.75" customHeight="1">
      <c r="A72" s="490">
        <v>6632</v>
      </c>
      <c r="B72" s="52" t="s">
        <v>870</v>
      </c>
      <c r="C72" s="350">
        <v>933469.64</v>
      </c>
      <c r="D72" s="55" t="s">
        <v>256</v>
      </c>
      <c r="E72" s="350">
        <v>315962.62</v>
      </c>
      <c r="F72" s="339">
        <f>E72/C72*100</f>
        <v>33.84819457009871</v>
      </c>
      <c r="G72" s="149"/>
      <c r="H72" s="100"/>
    </row>
    <row r="73" spans="1:8" s="51" customFormat="1" ht="15.75" customHeight="1">
      <c r="A73" s="342" t="s">
        <v>349</v>
      </c>
      <c r="B73" s="342" t="s">
        <v>350</v>
      </c>
      <c r="C73" s="558">
        <v>1107891.4</v>
      </c>
      <c r="D73" s="558">
        <v>1191757</v>
      </c>
      <c r="E73" s="558">
        <v>1161355</v>
      </c>
      <c r="F73" s="351">
        <f>E73/C73*100</f>
        <v>104.82570764607435</v>
      </c>
      <c r="G73" s="351">
        <f>E73/D73*100</f>
        <v>97.44897659506091</v>
      </c>
      <c r="H73" s="95"/>
    </row>
    <row r="74" spans="1:8" s="51" customFormat="1" ht="15.75" customHeight="1">
      <c r="A74" s="342" t="s">
        <v>351</v>
      </c>
      <c r="B74" s="342" t="s">
        <v>352</v>
      </c>
      <c r="C74" s="558">
        <v>1059573.79</v>
      </c>
      <c r="D74" s="558">
        <v>1102000</v>
      </c>
      <c r="E74" s="558">
        <v>1067046.42</v>
      </c>
      <c r="F74" s="351">
        <f t="shared" si="4"/>
        <v>100.70524866418222</v>
      </c>
      <c r="G74" s="351">
        <f>E74/D74*100</f>
        <v>96.82816878402903</v>
      </c>
      <c r="H74" s="95"/>
    </row>
    <row r="75" spans="1:8" s="51" customFormat="1" ht="15.75" customHeight="1">
      <c r="A75" s="55" t="s">
        <v>353</v>
      </c>
      <c r="B75" s="52" t="s">
        <v>354</v>
      </c>
      <c r="C75" s="350">
        <v>1059573.79</v>
      </c>
      <c r="D75" s="55" t="s">
        <v>256</v>
      </c>
      <c r="E75" s="350">
        <v>1067046.42</v>
      </c>
      <c r="F75" s="339">
        <f t="shared" si="4"/>
        <v>100.70524866418222</v>
      </c>
      <c r="G75" s="149">
        <v>0</v>
      </c>
      <c r="H75" s="95"/>
    </row>
    <row r="76" spans="1:8" s="51" customFormat="1" ht="15.75" customHeight="1">
      <c r="A76" s="342" t="s">
        <v>355</v>
      </c>
      <c r="B76" s="342" t="s">
        <v>356</v>
      </c>
      <c r="C76" s="558">
        <v>48317.61</v>
      </c>
      <c r="D76" s="558">
        <v>89757</v>
      </c>
      <c r="E76" s="558">
        <v>94308.58</v>
      </c>
      <c r="F76" s="351">
        <f>E76/C76*100</f>
        <v>195.18469560063093</v>
      </c>
      <c r="G76" s="351">
        <f>E76/D76*100</f>
        <v>105.07100281872167</v>
      </c>
      <c r="H76" s="95"/>
    </row>
    <row r="77" spans="1:8" s="51" customFormat="1" ht="15.75" customHeight="1">
      <c r="A77" s="55" t="s">
        <v>357</v>
      </c>
      <c r="B77" s="52" t="s">
        <v>356</v>
      </c>
      <c r="C77" s="350">
        <v>48317.61</v>
      </c>
      <c r="D77" s="55" t="s">
        <v>256</v>
      </c>
      <c r="E77" s="350">
        <v>94308.58</v>
      </c>
      <c r="F77" s="339">
        <f>E77/C77*100</f>
        <v>195.18469560063093</v>
      </c>
      <c r="G77" s="149">
        <v>0</v>
      </c>
      <c r="H77" s="95"/>
    </row>
    <row r="78" spans="1:8" s="51" customFormat="1" ht="15.75" customHeight="1">
      <c r="A78" s="55"/>
      <c r="B78" s="52"/>
      <c r="C78" s="350"/>
      <c r="D78" s="55"/>
      <c r="E78" s="350"/>
      <c r="F78" s="440"/>
      <c r="G78" s="440"/>
      <c r="H78" s="95"/>
    </row>
    <row r="79" spans="1:8" s="51" customFormat="1" ht="15.75" customHeight="1">
      <c r="A79" s="438" t="s">
        <v>359</v>
      </c>
      <c r="B79" s="438" t="s">
        <v>773</v>
      </c>
      <c r="C79" s="559">
        <v>43220002.05</v>
      </c>
      <c r="D79" s="559">
        <v>13853925</v>
      </c>
      <c r="E79" s="559">
        <v>11803743.94</v>
      </c>
      <c r="F79" s="441">
        <f aca="true" t="shared" si="5" ref="F79:F90">E79/C79*100</f>
        <v>27.310836140971446</v>
      </c>
      <c r="G79" s="441">
        <f>E79/D79*100</f>
        <v>85.20144247929738</v>
      </c>
      <c r="H79" s="95"/>
    </row>
    <row r="80" spans="1:8" s="51" customFormat="1" ht="15.75" customHeight="1">
      <c r="A80" s="342" t="s">
        <v>360</v>
      </c>
      <c r="B80" s="342" t="s">
        <v>361</v>
      </c>
      <c r="C80" s="558">
        <v>42236560.77</v>
      </c>
      <c r="D80" s="558">
        <v>13302625</v>
      </c>
      <c r="E80" s="558">
        <v>11020860.88</v>
      </c>
      <c r="F80" s="351">
        <f t="shared" si="5"/>
        <v>26.093177756622538</v>
      </c>
      <c r="G80" s="351">
        <f>E80/D80*100</f>
        <v>82.84726420537301</v>
      </c>
      <c r="H80" s="95"/>
    </row>
    <row r="81" spans="1:8" s="51" customFormat="1" ht="15.75" customHeight="1">
      <c r="A81" s="342" t="s">
        <v>362</v>
      </c>
      <c r="B81" s="342" t="s">
        <v>363</v>
      </c>
      <c r="C81" s="558">
        <v>42236560.77</v>
      </c>
      <c r="D81" s="558">
        <v>13302625</v>
      </c>
      <c r="E81" s="558">
        <v>11020860.88</v>
      </c>
      <c r="F81" s="351">
        <f t="shared" si="5"/>
        <v>26.093177756622538</v>
      </c>
      <c r="G81" s="351">
        <f>E81/D81*100</f>
        <v>82.84726420537301</v>
      </c>
      <c r="H81" s="95"/>
    </row>
    <row r="82" spans="1:8" s="51" customFormat="1" ht="15.75" customHeight="1">
      <c r="A82" s="55" t="s">
        <v>364</v>
      </c>
      <c r="B82" s="52" t="s">
        <v>365</v>
      </c>
      <c r="C82" s="350">
        <v>42236560.77</v>
      </c>
      <c r="D82" s="55" t="s">
        <v>256</v>
      </c>
      <c r="E82" s="350">
        <v>11020860.88</v>
      </c>
      <c r="F82" s="339">
        <f t="shared" si="5"/>
        <v>26.093177756622538</v>
      </c>
      <c r="G82" s="337">
        <v>0</v>
      </c>
      <c r="H82" s="95"/>
    </row>
    <row r="83" spans="1:8" s="51" customFormat="1" ht="15.75" customHeight="1">
      <c r="A83" s="342" t="s">
        <v>366</v>
      </c>
      <c r="B83" s="342" t="s">
        <v>367</v>
      </c>
      <c r="C83" s="558">
        <v>983441.28</v>
      </c>
      <c r="D83" s="558">
        <v>551300</v>
      </c>
      <c r="E83" s="558">
        <v>782883.06</v>
      </c>
      <c r="F83" s="351">
        <f t="shared" si="5"/>
        <v>79.60648753731388</v>
      </c>
      <c r="G83" s="351">
        <f>E83/D83*100</f>
        <v>142.00672229276256</v>
      </c>
      <c r="H83" s="95"/>
    </row>
    <row r="84" spans="1:8" s="51" customFormat="1" ht="15.75" customHeight="1">
      <c r="A84" s="342" t="s">
        <v>368</v>
      </c>
      <c r="B84" s="342" t="s">
        <v>369</v>
      </c>
      <c r="C84" s="558">
        <v>926141.03</v>
      </c>
      <c r="D84" s="558">
        <v>511300</v>
      </c>
      <c r="E84" s="558">
        <v>713760.45</v>
      </c>
      <c r="F84" s="351">
        <f t="shared" si="5"/>
        <v>77.06822469575718</v>
      </c>
      <c r="G84" s="351">
        <f>E84/D84*100</f>
        <v>139.59719342851554</v>
      </c>
      <c r="H84" s="95"/>
    </row>
    <row r="85" spans="1:8" s="51" customFormat="1" ht="15.75" customHeight="1">
      <c r="A85" s="55" t="s">
        <v>370</v>
      </c>
      <c r="B85" s="52" t="s">
        <v>371</v>
      </c>
      <c r="C85" s="350">
        <v>342203.08</v>
      </c>
      <c r="D85" s="55" t="s">
        <v>256</v>
      </c>
      <c r="E85" s="350">
        <v>298992.14</v>
      </c>
      <c r="F85" s="339">
        <f t="shared" si="5"/>
        <v>87.37272031566754</v>
      </c>
      <c r="G85" s="337">
        <v>0</v>
      </c>
      <c r="H85" s="95"/>
    </row>
    <row r="86" spans="1:8" s="51" customFormat="1" ht="15.75" customHeight="1">
      <c r="A86" s="55" t="s">
        <v>372</v>
      </c>
      <c r="B86" s="52" t="s">
        <v>373</v>
      </c>
      <c r="C86" s="350">
        <v>583937.95</v>
      </c>
      <c r="D86" s="55" t="s">
        <v>256</v>
      </c>
      <c r="E86" s="350">
        <v>414768.31</v>
      </c>
      <c r="F86" s="339">
        <f t="shared" si="5"/>
        <v>71.02951777667474</v>
      </c>
      <c r="G86" s="337">
        <v>0</v>
      </c>
      <c r="H86" s="95"/>
    </row>
    <row r="87" spans="1:8" s="51" customFormat="1" ht="15.75" customHeight="1">
      <c r="A87" s="561">
        <v>722</v>
      </c>
      <c r="B87" s="560" t="s">
        <v>1510</v>
      </c>
      <c r="C87" s="558">
        <v>0</v>
      </c>
      <c r="D87" s="558">
        <v>0</v>
      </c>
      <c r="E87" s="558">
        <v>11774.93</v>
      </c>
      <c r="F87" s="351">
        <v>0</v>
      </c>
      <c r="G87" s="562">
        <v>0</v>
      </c>
      <c r="H87" s="95"/>
    </row>
    <row r="88" spans="1:8" s="51" customFormat="1" ht="15.75" customHeight="1">
      <c r="A88" s="490">
        <v>7227</v>
      </c>
      <c r="B88" s="52" t="s">
        <v>378</v>
      </c>
      <c r="C88" s="350">
        <v>0</v>
      </c>
      <c r="D88" s="55" t="s">
        <v>256</v>
      </c>
      <c r="E88" s="350">
        <v>11774.93</v>
      </c>
      <c r="F88" s="339">
        <v>0</v>
      </c>
      <c r="G88" s="337">
        <v>0</v>
      </c>
      <c r="H88" s="95"/>
    </row>
    <row r="89" spans="1:8" s="51" customFormat="1" ht="15.75" customHeight="1">
      <c r="A89" s="342" t="s">
        <v>379</v>
      </c>
      <c r="B89" s="342" t="s">
        <v>380</v>
      </c>
      <c r="C89" s="558">
        <v>57300.25</v>
      </c>
      <c r="D89" s="558">
        <v>40000</v>
      </c>
      <c r="E89" s="558">
        <v>57347.68</v>
      </c>
      <c r="F89" s="351">
        <f t="shared" si="5"/>
        <v>100.08277450796463</v>
      </c>
      <c r="G89" s="351">
        <f>E89/D89*100</f>
        <v>143.3692</v>
      </c>
      <c r="H89" s="95"/>
    </row>
    <row r="90" spans="1:8" s="51" customFormat="1" ht="15.75" customHeight="1">
      <c r="A90" s="55" t="s">
        <v>381</v>
      </c>
      <c r="B90" s="52" t="s">
        <v>382</v>
      </c>
      <c r="C90" s="350">
        <v>57300.25</v>
      </c>
      <c r="D90" s="55" t="s">
        <v>256</v>
      </c>
      <c r="E90" s="350">
        <v>57347.68</v>
      </c>
      <c r="F90" s="339">
        <f t="shared" si="5"/>
        <v>100.08277450796463</v>
      </c>
      <c r="G90" s="337">
        <v>0</v>
      </c>
      <c r="H90" s="95"/>
    </row>
    <row r="91" spans="1:8" s="51" customFormat="1" ht="15.75" customHeight="1">
      <c r="A91" s="160"/>
      <c r="B91" s="161"/>
      <c r="C91" s="354"/>
      <c r="D91" s="162"/>
      <c r="E91" s="354"/>
      <c r="F91" s="163"/>
      <c r="G91" s="163"/>
      <c r="H91" s="95"/>
    </row>
    <row r="92" spans="1:7" s="51" customFormat="1" ht="15.75" customHeight="1">
      <c r="A92" s="101"/>
      <c r="B92" s="102"/>
      <c r="C92" s="349"/>
      <c r="D92" s="103"/>
      <c r="E92" s="349"/>
      <c r="F92" s="494"/>
      <c r="G92" s="103"/>
    </row>
    <row r="93" spans="1:7" s="51" customFormat="1" ht="15.75" customHeight="1">
      <c r="A93" s="101"/>
      <c r="B93" s="102"/>
      <c r="C93" s="349"/>
      <c r="D93" s="103"/>
      <c r="E93" s="349"/>
      <c r="F93" s="494"/>
      <c r="G93" s="103"/>
    </row>
    <row r="94" spans="1:7" s="51" customFormat="1" ht="15.75" customHeight="1">
      <c r="A94" s="101"/>
      <c r="B94" s="102"/>
      <c r="C94" s="349"/>
      <c r="D94" s="103"/>
      <c r="E94" s="349"/>
      <c r="F94" s="494"/>
      <c r="G94" s="103"/>
    </row>
    <row r="95" spans="1:7" s="51" customFormat="1" ht="12.75">
      <c r="A95" s="101"/>
      <c r="B95" s="102"/>
      <c r="C95" s="349"/>
      <c r="D95" s="103"/>
      <c r="E95" s="349"/>
      <c r="F95" s="494"/>
      <c r="G95" s="103"/>
    </row>
    <row r="96" spans="1:7" s="51" customFormat="1" ht="12.75">
      <c r="A96" s="101"/>
      <c r="B96" s="102"/>
      <c r="C96" s="349"/>
      <c r="D96" s="103"/>
      <c r="E96" s="349"/>
      <c r="F96" s="494"/>
      <c r="G96" s="103"/>
    </row>
  </sheetData>
  <sheetProtection/>
  <mergeCells count="1">
    <mergeCell ref="B5:B6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C3" sqref="C3:E4"/>
    </sheetView>
  </sheetViews>
  <sheetFormatPr defaultColWidth="9.140625" defaultRowHeight="12.75"/>
  <cols>
    <col min="1" max="1" width="10.8515625" style="0" customWidth="1"/>
    <col min="2" max="2" width="69.00390625" style="0" customWidth="1"/>
    <col min="3" max="3" width="18.140625" style="61" customWidth="1"/>
    <col min="4" max="4" width="17.140625" style="61" customWidth="1"/>
    <col min="5" max="5" width="18.421875" style="61" customWidth="1"/>
    <col min="6" max="6" width="7.28125" style="0" customWidth="1"/>
    <col min="7" max="7" width="7.421875" style="0" customWidth="1"/>
  </cols>
  <sheetData>
    <row r="1" spans="1:2" ht="17.25">
      <c r="A1" s="12" t="s">
        <v>48</v>
      </c>
      <c r="B1" s="9"/>
    </row>
    <row r="2" spans="1:2" ht="15.75" thickBot="1">
      <c r="A2" s="422" t="s">
        <v>248</v>
      </c>
      <c r="B2" s="333"/>
    </row>
    <row r="3" spans="1:7" ht="17.25" customHeight="1">
      <c r="A3" s="96" t="s">
        <v>41</v>
      </c>
      <c r="B3" s="667" t="s">
        <v>57</v>
      </c>
      <c r="C3" s="331" t="s">
        <v>86</v>
      </c>
      <c r="D3" s="330" t="s">
        <v>1</v>
      </c>
      <c r="E3" s="331" t="s">
        <v>86</v>
      </c>
      <c r="F3" s="57" t="s">
        <v>85</v>
      </c>
      <c r="G3" s="47" t="s">
        <v>85</v>
      </c>
    </row>
    <row r="4" spans="1:7" ht="14.25" thickBot="1">
      <c r="A4" s="97" t="s">
        <v>42</v>
      </c>
      <c r="B4" s="668"/>
      <c r="C4" s="329" t="s">
        <v>1507</v>
      </c>
      <c r="D4" s="328" t="s">
        <v>865</v>
      </c>
      <c r="E4" s="329" t="s">
        <v>1508</v>
      </c>
      <c r="F4" s="143" t="s">
        <v>61</v>
      </c>
      <c r="G4" s="144" t="s">
        <v>60</v>
      </c>
    </row>
    <row r="5" spans="1:7" ht="12.75">
      <c r="A5" s="98">
        <v>1</v>
      </c>
      <c r="B5" s="54">
        <v>2</v>
      </c>
      <c r="C5" s="60">
        <v>3</v>
      </c>
      <c r="D5" s="59">
        <v>4</v>
      </c>
      <c r="E5" s="60">
        <v>5</v>
      </c>
      <c r="F5" s="59">
        <v>6</v>
      </c>
      <c r="G5" s="56">
        <v>7</v>
      </c>
    </row>
    <row r="6" spans="1:7" ht="16.5" customHeight="1">
      <c r="A6" s="164"/>
      <c r="B6" s="165" t="s">
        <v>45</v>
      </c>
      <c r="C6" s="355">
        <f>+C7+C92</f>
        <v>228494577.35000002</v>
      </c>
      <c r="D6" s="355">
        <f>+D7+D92</f>
        <v>187198880</v>
      </c>
      <c r="E6" s="355">
        <f>+E7+E92</f>
        <v>163477922.85999998</v>
      </c>
      <c r="F6" s="157">
        <f aca="true" t="shared" si="0" ref="F6:F17">E6/C6*100</f>
        <v>71.54564662144703</v>
      </c>
      <c r="G6" s="158">
        <f>E6/D6*100</f>
        <v>87.32847272376843</v>
      </c>
    </row>
    <row r="7" spans="1:7" ht="15.75" customHeight="1">
      <c r="A7" s="438" t="s">
        <v>383</v>
      </c>
      <c r="B7" s="438" t="s">
        <v>799</v>
      </c>
      <c r="C7" s="559">
        <v>136407348.55</v>
      </c>
      <c r="D7" s="559">
        <v>143070514</v>
      </c>
      <c r="E7" s="559">
        <v>132276697.21</v>
      </c>
      <c r="F7" s="442">
        <f>E7/C7*100</f>
        <v>96.97182638332279</v>
      </c>
      <c r="G7" s="442">
        <f>E7/D7*100</f>
        <v>92.45559655289978</v>
      </c>
    </row>
    <row r="8" spans="1:7" ht="15.75" customHeight="1">
      <c r="A8" s="342" t="s">
        <v>384</v>
      </c>
      <c r="B8" s="342" t="s">
        <v>385</v>
      </c>
      <c r="C8" s="558">
        <v>37448130.18</v>
      </c>
      <c r="D8" s="558">
        <v>40810038</v>
      </c>
      <c r="E8" s="558">
        <v>39119130.4</v>
      </c>
      <c r="F8" s="228">
        <f t="shared" si="0"/>
        <v>104.46217264244726</v>
      </c>
      <c r="G8" s="228">
        <f>E8/D8*100</f>
        <v>95.85663801636254</v>
      </c>
    </row>
    <row r="9" spans="1:7" ht="15.75" customHeight="1">
      <c r="A9" s="342" t="s">
        <v>386</v>
      </c>
      <c r="B9" s="342" t="s">
        <v>387</v>
      </c>
      <c r="C9" s="558">
        <v>30305674.81</v>
      </c>
      <c r="D9" s="558">
        <v>33119240</v>
      </c>
      <c r="E9" s="558">
        <v>31901568.82</v>
      </c>
      <c r="F9" s="230">
        <f t="shared" si="0"/>
        <v>105.26599067668145</v>
      </c>
      <c r="G9" s="230">
        <f>E9/D9*100</f>
        <v>96.3233722150629</v>
      </c>
    </row>
    <row r="10" spans="1:7" ht="15.75" customHeight="1">
      <c r="A10" s="55" t="s">
        <v>388</v>
      </c>
      <c r="B10" s="52" t="s">
        <v>389</v>
      </c>
      <c r="C10" s="350">
        <v>30233901.94</v>
      </c>
      <c r="D10" s="55" t="s">
        <v>256</v>
      </c>
      <c r="E10" s="350">
        <v>31773004.59</v>
      </c>
      <c r="F10" s="246">
        <f t="shared" si="0"/>
        <v>105.09065172287187</v>
      </c>
      <c r="G10" s="229">
        <v>0</v>
      </c>
    </row>
    <row r="11" spans="1:7" ht="15.75" customHeight="1">
      <c r="A11" s="55" t="s">
        <v>390</v>
      </c>
      <c r="B11" s="52" t="s">
        <v>391</v>
      </c>
      <c r="C11" s="350">
        <v>71772.87</v>
      </c>
      <c r="D11" s="55" t="s">
        <v>256</v>
      </c>
      <c r="E11" s="350">
        <v>128564.23</v>
      </c>
      <c r="F11" s="246">
        <f t="shared" si="0"/>
        <v>179.12650002709938</v>
      </c>
      <c r="G11" s="229">
        <v>0</v>
      </c>
    </row>
    <row r="12" spans="1:7" ht="15.75" customHeight="1">
      <c r="A12" s="342" t="s">
        <v>392</v>
      </c>
      <c r="B12" s="342" t="s">
        <v>393</v>
      </c>
      <c r="C12" s="558">
        <v>1766551.42</v>
      </c>
      <c r="D12" s="558">
        <v>1862754</v>
      </c>
      <c r="E12" s="558">
        <v>1777212.65</v>
      </c>
      <c r="F12" s="230">
        <f t="shared" si="0"/>
        <v>100.60350521809323</v>
      </c>
      <c r="G12" s="230">
        <f>E12/D12*100</f>
        <v>95.40780210376678</v>
      </c>
    </row>
    <row r="13" spans="1:7" ht="15.75" customHeight="1">
      <c r="A13" s="55" t="s">
        <v>394</v>
      </c>
      <c r="B13" s="52" t="s">
        <v>393</v>
      </c>
      <c r="C13" s="350">
        <v>1766551.42</v>
      </c>
      <c r="D13" s="55" t="s">
        <v>256</v>
      </c>
      <c r="E13" s="350">
        <v>1777212.65</v>
      </c>
      <c r="F13" s="246">
        <f t="shared" si="0"/>
        <v>100.60350521809323</v>
      </c>
      <c r="G13" s="229">
        <v>0</v>
      </c>
    </row>
    <row r="14" spans="1:7" ht="15.75" customHeight="1">
      <c r="A14" s="342" t="s">
        <v>395</v>
      </c>
      <c r="B14" s="342" t="s">
        <v>396</v>
      </c>
      <c r="C14" s="558">
        <v>5375903.95</v>
      </c>
      <c r="D14" s="558">
        <v>5828044</v>
      </c>
      <c r="E14" s="558">
        <v>5440348.93</v>
      </c>
      <c r="F14" s="230">
        <f t="shared" si="0"/>
        <v>101.19877476605585</v>
      </c>
      <c r="G14" s="230">
        <f>E14/D14*100</f>
        <v>93.34776693518442</v>
      </c>
    </row>
    <row r="15" spans="1:7" ht="15.75" customHeight="1">
      <c r="A15" s="55" t="s">
        <v>397</v>
      </c>
      <c r="B15" s="52" t="s">
        <v>398</v>
      </c>
      <c r="C15" s="350">
        <v>247608.99</v>
      </c>
      <c r="D15" s="55" t="s">
        <v>256</v>
      </c>
      <c r="E15" s="350">
        <v>267161.28</v>
      </c>
      <c r="F15" s="246">
        <f t="shared" si="0"/>
        <v>107.89643784743035</v>
      </c>
      <c r="G15" s="229">
        <v>0</v>
      </c>
    </row>
    <row r="16" spans="1:7" ht="15.75" customHeight="1">
      <c r="A16" s="55" t="s">
        <v>399</v>
      </c>
      <c r="B16" s="52" t="s">
        <v>400</v>
      </c>
      <c r="C16" s="350">
        <v>4622173.13</v>
      </c>
      <c r="D16" s="55" t="s">
        <v>256</v>
      </c>
      <c r="E16" s="350">
        <v>5145198.92</v>
      </c>
      <c r="F16" s="246">
        <f t="shared" si="0"/>
        <v>111.31558198470164</v>
      </c>
      <c r="G16" s="229">
        <v>0</v>
      </c>
    </row>
    <row r="17" spans="1:7" ht="15.75" customHeight="1">
      <c r="A17" s="55" t="s">
        <v>401</v>
      </c>
      <c r="B17" s="52" t="s">
        <v>402</v>
      </c>
      <c r="C17" s="350">
        <v>506121.83</v>
      </c>
      <c r="D17" s="55" t="s">
        <v>256</v>
      </c>
      <c r="E17" s="350">
        <v>27988.73</v>
      </c>
      <c r="F17" s="246">
        <f t="shared" si="0"/>
        <v>5.530038093792555</v>
      </c>
      <c r="G17" s="229">
        <v>0</v>
      </c>
    </row>
    <row r="18" spans="1:7" ht="15.75" customHeight="1">
      <c r="A18" s="342" t="s">
        <v>403</v>
      </c>
      <c r="B18" s="342" t="s">
        <v>404</v>
      </c>
      <c r="C18" s="558">
        <v>56771303.38</v>
      </c>
      <c r="D18" s="558">
        <v>66494578</v>
      </c>
      <c r="E18" s="558">
        <v>58229466.5</v>
      </c>
      <c r="F18" s="230">
        <f aca="true" t="shared" si="1" ref="F18:F23">E18/C18*100</f>
        <v>102.56848624777865</v>
      </c>
      <c r="G18" s="230">
        <f>E18/D18*100</f>
        <v>87.57024745686783</v>
      </c>
    </row>
    <row r="19" spans="1:7" ht="15.75" customHeight="1">
      <c r="A19" s="342" t="s">
        <v>405</v>
      </c>
      <c r="B19" s="342" t="s">
        <v>406</v>
      </c>
      <c r="C19" s="558">
        <v>2766262.27</v>
      </c>
      <c r="D19" s="558">
        <v>2950671</v>
      </c>
      <c r="E19" s="558">
        <v>2612125.88</v>
      </c>
      <c r="F19" s="230">
        <f t="shared" si="1"/>
        <v>94.42799073422637</v>
      </c>
      <c r="G19" s="230">
        <f>E19/D19*100</f>
        <v>88.52650397146954</v>
      </c>
    </row>
    <row r="20" spans="1:7" ht="15.75" customHeight="1">
      <c r="A20" s="55" t="s">
        <v>407</v>
      </c>
      <c r="B20" s="52" t="s">
        <v>408</v>
      </c>
      <c r="C20" s="350">
        <v>589258.94</v>
      </c>
      <c r="D20" s="55" t="s">
        <v>256</v>
      </c>
      <c r="E20" s="350">
        <v>642168.25</v>
      </c>
      <c r="F20" s="246">
        <f t="shared" si="1"/>
        <v>108.97895753605368</v>
      </c>
      <c r="G20" s="229">
        <v>0</v>
      </c>
    </row>
    <row r="21" spans="1:7" ht="15.75" customHeight="1">
      <c r="A21" s="55" t="s">
        <v>409</v>
      </c>
      <c r="B21" s="52" t="s">
        <v>410</v>
      </c>
      <c r="C21" s="350">
        <v>1999506.99</v>
      </c>
      <c r="D21" s="55" t="s">
        <v>256</v>
      </c>
      <c r="E21" s="350">
        <v>1788750.71</v>
      </c>
      <c r="F21" s="246">
        <f t="shared" si="1"/>
        <v>89.45958773567479</v>
      </c>
      <c r="G21" s="229">
        <v>0</v>
      </c>
    </row>
    <row r="22" spans="1:7" ht="15.75" customHeight="1">
      <c r="A22" s="55" t="s">
        <v>411</v>
      </c>
      <c r="B22" s="52" t="s">
        <v>412</v>
      </c>
      <c r="C22" s="350">
        <v>156558.74</v>
      </c>
      <c r="D22" s="55" t="s">
        <v>256</v>
      </c>
      <c r="E22" s="350">
        <v>155112.88</v>
      </c>
      <c r="F22" s="246">
        <f t="shared" si="1"/>
        <v>99.07647442742578</v>
      </c>
      <c r="G22" s="229">
        <v>0</v>
      </c>
    </row>
    <row r="23" spans="1:7" ht="15.75" customHeight="1">
      <c r="A23" s="55" t="s">
        <v>413</v>
      </c>
      <c r="B23" s="52" t="s">
        <v>414</v>
      </c>
      <c r="C23" s="350">
        <v>20937.6</v>
      </c>
      <c r="D23" s="55" t="s">
        <v>256</v>
      </c>
      <c r="E23" s="350">
        <v>26094.04</v>
      </c>
      <c r="F23" s="246">
        <f t="shared" si="1"/>
        <v>124.62765550970505</v>
      </c>
      <c r="G23" s="229">
        <v>0</v>
      </c>
    </row>
    <row r="24" spans="1:7" ht="15.75" customHeight="1">
      <c r="A24" s="342" t="s">
        <v>415</v>
      </c>
      <c r="B24" s="342" t="s">
        <v>416</v>
      </c>
      <c r="C24" s="558">
        <v>10726269.56</v>
      </c>
      <c r="D24" s="558">
        <v>12240536</v>
      </c>
      <c r="E24" s="558">
        <v>10889948.74</v>
      </c>
      <c r="F24" s="230">
        <f>E24/C24*100</f>
        <v>101.52596556598192</v>
      </c>
      <c r="G24" s="230">
        <f>E24/D24*100</f>
        <v>88.96627353573405</v>
      </c>
    </row>
    <row r="25" spans="1:7" ht="15.75" customHeight="1">
      <c r="A25" s="55" t="s">
        <v>417</v>
      </c>
      <c r="B25" s="52" t="s">
        <v>418</v>
      </c>
      <c r="C25" s="350">
        <v>1227496.64</v>
      </c>
      <c r="D25" s="55" t="s">
        <v>256</v>
      </c>
      <c r="E25" s="350">
        <v>1324221.91</v>
      </c>
      <c r="F25" s="246">
        <f aca="true" t="shared" si="2" ref="F25:F30">E25/C25*100</f>
        <v>107.87988063250422</v>
      </c>
      <c r="G25" s="229">
        <v>0</v>
      </c>
    </row>
    <row r="26" spans="1:7" ht="15.75" customHeight="1">
      <c r="A26" s="55" t="s">
        <v>419</v>
      </c>
      <c r="B26" s="52" t="s">
        <v>420</v>
      </c>
      <c r="C26" s="350">
        <v>2577197.24</v>
      </c>
      <c r="D26" s="55" t="s">
        <v>256</v>
      </c>
      <c r="E26" s="350">
        <v>2436753.61</v>
      </c>
      <c r="F26" s="246">
        <f t="shared" si="2"/>
        <v>94.55052846479067</v>
      </c>
      <c r="G26" s="229">
        <v>0</v>
      </c>
    </row>
    <row r="27" spans="1:7" ht="15.75" customHeight="1">
      <c r="A27" s="55" t="s">
        <v>421</v>
      </c>
      <c r="B27" s="52" t="s">
        <v>422</v>
      </c>
      <c r="C27" s="350">
        <v>5835116.29</v>
      </c>
      <c r="D27" s="55" t="s">
        <v>256</v>
      </c>
      <c r="E27" s="350">
        <v>5991393.41</v>
      </c>
      <c r="F27" s="246">
        <f t="shared" si="2"/>
        <v>102.67821774636818</v>
      </c>
      <c r="G27" s="229">
        <v>0</v>
      </c>
    </row>
    <row r="28" spans="1:7" ht="15.75" customHeight="1">
      <c r="A28" s="55" t="s">
        <v>423</v>
      </c>
      <c r="B28" s="52" t="s">
        <v>424</v>
      </c>
      <c r="C28" s="350">
        <v>395734.97</v>
      </c>
      <c r="D28" s="55" t="s">
        <v>256</v>
      </c>
      <c r="E28" s="350">
        <v>465798.9</v>
      </c>
      <c r="F28" s="246">
        <f t="shared" si="2"/>
        <v>117.70476084031696</v>
      </c>
      <c r="G28" s="229">
        <v>0</v>
      </c>
    </row>
    <row r="29" spans="1:7" ht="15.75" customHeight="1">
      <c r="A29" s="55" t="s">
        <v>425</v>
      </c>
      <c r="B29" s="52" t="s">
        <v>426</v>
      </c>
      <c r="C29" s="350">
        <v>343175.35</v>
      </c>
      <c r="D29" s="55" t="s">
        <v>256</v>
      </c>
      <c r="E29" s="350">
        <v>290747.92</v>
      </c>
      <c r="F29" s="246">
        <f t="shared" si="2"/>
        <v>84.7228450411721</v>
      </c>
      <c r="G29" s="229">
        <v>0</v>
      </c>
    </row>
    <row r="30" spans="1:7" ht="15.75" customHeight="1">
      <c r="A30" s="55" t="s">
        <v>427</v>
      </c>
      <c r="B30" s="52" t="s">
        <v>428</v>
      </c>
      <c r="C30" s="350">
        <v>347549.07</v>
      </c>
      <c r="D30" s="55" t="s">
        <v>256</v>
      </c>
      <c r="E30" s="350">
        <v>381032.99</v>
      </c>
      <c r="F30" s="246">
        <f t="shared" si="2"/>
        <v>109.63429998532293</v>
      </c>
      <c r="G30" s="229">
        <v>0</v>
      </c>
    </row>
    <row r="31" spans="1:7" ht="15.75" customHeight="1">
      <c r="A31" s="342" t="s">
        <v>429</v>
      </c>
      <c r="B31" s="342" t="s">
        <v>430</v>
      </c>
      <c r="C31" s="558">
        <v>37207009.43</v>
      </c>
      <c r="D31" s="558">
        <v>43406385</v>
      </c>
      <c r="E31" s="558">
        <v>38196395.84</v>
      </c>
      <c r="F31" s="230">
        <f>E31/C31*100</f>
        <v>102.6591398372433</v>
      </c>
      <c r="G31" s="230">
        <f>E31/D31*100</f>
        <v>87.9971825343207</v>
      </c>
    </row>
    <row r="32" spans="1:7" ht="15.75" customHeight="1">
      <c r="A32" s="55" t="s">
        <v>431</v>
      </c>
      <c r="B32" s="52" t="s">
        <v>432</v>
      </c>
      <c r="C32" s="350">
        <v>2667498.83</v>
      </c>
      <c r="D32" s="55" t="s">
        <v>256</v>
      </c>
      <c r="E32" s="350">
        <v>3157675.34</v>
      </c>
      <c r="F32" s="246">
        <f aca="true" t="shared" si="3" ref="F32:F40">E32/C32*100</f>
        <v>118.37588472344333</v>
      </c>
      <c r="G32" s="229">
        <v>0</v>
      </c>
    </row>
    <row r="33" spans="1:7" ht="15.75" customHeight="1">
      <c r="A33" s="55" t="s">
        <v>433</v>
      </c>
      <c r="B33" s="52" t="s">
        <v>434</v>
      </c>
      <c r="C33" s="350">
        <v>6303550.53</v>
      </c>
      <c r="D33" s="55" t="s">
        <v>256</v>
      </c>
      <c r="E33" s="350">
        <v>7170580.61</v>
      </c>
      <c r="F33" s="246">
        <f t="shared" si="3"/>
        <v>113.75463043999746</v>
      </c>
      <c r="G33" s="229">
        <v>0</v>
      </c>
    </row>
    <row r="34" spans="1:7" ht="15.75" customHeight="1">
      <c r="A34" s="55" t="s">
        <v>435</v>
      </c>
      <c r="B34" s="52" t="s">
        <v>436</v>
      </c>
      <c r="C34" s="350">
        <v>935801.9</v>
      </c>
      <c r="D34" s="55" t="s">
        <v>256</v>
      </c>
      <c r="E34" s="350">
        <v>1012619.68</v>
      </c>
      <c r="F34" s="246">
        <f t="shared" si="3"/>
        <v>108.20876512432814</v>
      </c>
      <c r="G34" s="229">
        <v>0</v>
      </c>
    </row>
    <row r="35" spans="1:7" ht="15.75" customHeight="1">
      <c r="A35" s="55" t="s">
        <v>437</v>
      </c>
      <c r="B35" s="52" t="s">
        <v>438</v>
      </c>
      <c r="C35" s="350">
        <v>12985944.45</v>
      </c>
      <c r="D35" s="55" t="s">
        <v>256</v>
      </c>
      <c r="E35" s="350">
        <v>13815388.7</v>
      </c>
      <c r="F35" s="246">
        <f t="shared" si="3"/>
        <v>106.38724625069531</v>
      </c>
      <c r="G35" s="229">
        <v>0</v>
      </c>
    </row>
    <row r="36" spans="1:7" ht="15.75" customHeight="1">
      <c r="A36" s="55" t="s">
        <v>439</v>
      </c>
      <c r="B36" s="52" t="s">
        <v>440</v>
      </c>
      <c r="C36" s="350">
        <v>4450918.9</v>
      </c>
      <c r="D36" s="55" t="s">
        <v>256</v>
      </c>
      <c r="E36" s="350">
        <v>2754920.59</v>
      </c>
      <c r="F36" s="246">
        <f t="shared" si="3"/>
        <v>61.89554678248573</v>
      </c>
      <c r="G36" s="229">
        <v>0</v>
      </c>
    </row>
    <row r="37" spans="1:7" ht="15.75" customHeight="1">
      <c r="A37" s="55" t="s">
        <v>441</v>
      </c>
      <c r="B37" s="52" t="s">
        <v>442</v>
      </c>
      <c r="C37" s="350">
        <v>205732.44</v>
      </c>
      <c r="D37" s="55" t="s">
        <v>256</v>
      </c>
      <c r="E37" s="350">
        <v>154855.88</v>
      </c>
      <c r="F37" s="246">
        <f t="shared" si="3"/>
        <v>75.27052126538723</v>
      </c>
      <c r="G37" s="229">
        <v>0</v>
      </c>
    </row>
    <row r="38" spans="1:7" ht="15.75" customHeight="1">
      <c r="A38" s="55" t="s">
        <v>443</v>
      </c>
      <c r="B38" s="52" t="s">
        <v>444</v>
      </c>
      <c r="C38" s="350">
        <v>6051561.09</v>
      </c>
      <c r="D38" s="55" t="s">
        <v>256</v>
      </c>
      <c r="E38" s="350">
        <v>6584263.1</v>
      </c>
      <c r="F38" s="246">
        <f t="shared" si="3"/>
        <v>108.80272052248256</v>
      </c>
      <c r="G38" s="229">
        <v>0</v>
      </c>
    </row>
    <row r="39" spans="1:7" ht="15.75" customHeight="1">
      <c r="A39" s="55" t="s">
        <v>445</v>
      </c>
      <c r="B39" s="52" t="s">
        <v>446</v>
      </c>
      <c r="C39" s="350">
        <v>955481.83</v>
      </c>
      <c r="D39" s="55" t="s">
        <v>256</v>
      </c>
      <c r="E39" s="350">
        <v>1098496</v>
      </c>
      <c r="F39" s="246">
        <f t="shared" si="3"/>
        <v>114.96775401788646</v>
      </c>
      <c r="G39" s="229">
        <v>0</v>
      </c>
    </row>
    <row r="40" spans="1:7" ht="15.75" customHeight="1">
      <c r="A40" s="55" t="s">
        <v>447</v>
      </c>
      <c r="B40" s="52" t="s">
        <v>448</v>
      </c>
      <c r="C40" s="350">
        <v>2650519.46</v>
      </c>
      <c r="D40" s="55" t="s">
        <v>256</v>
      </c>
      <c r="E40" s="350">
        <v>2447595.94</v>
      </c>
      <c r="F40" s="246">
        <f t="shared" si="3"/>
        <v>92.34400942674083</v>
      </c>
      <c r="G40" s="229">
        <v>0</v>
      </c>
    </row>
    <row r="41" spans="1:7" ht="15.75" customHeight="1">
      <c r="A41" s="342" t="s">
        <v>449</v>
      </c>
      <c r="B41" s="342" t="s">
        <v>450</v>
      </c>
      <c r="C41" s="558">
        <v>476985.72</v>
      </c>
      <c r="D41" s="558">
        <v>564662</v>
      </c>
      <c r="E41" s="558">
        <v>433618.69</v>
      </c>
      <c r="F41" s="230">
        <f>E41/C41*100</f>
        <v>90.90810726996187</v>
      </c>
      <c r="G41" s="230">
        <f>E41/D41*100</f>
        <v>76.79261044660346</v>
      </c>
    </row>
    <row r="42" spans="1:7" ht="15.75" customHeight="1">
      <c r="A42" s="55" t="s">
        <v>451</v>
      </c>
      <c r="B42" s="52" t="s">
        <v>450</v>
      </c>
      <c r="C42" s="350">
        <v>476985.72</v>
      </c>
      <c r="D42" s="55" t="s">
        <v>256</v>
      </c>
      <c r="E42" s="350">
        <v>433618.69</v>
      </c>
      <c r="F42" s="246">
        <f>E42/C42*100</f>
        <v>90.90810726996187</v>
      </c>
      <c r="G42" s="229">
        <v>0</v>
      </c>
    </row>
    <row r="43" spans="1:7" ht="15.75" customHeight="1">
      <c r="A43" s="342" t="s">
        <v>452</v>
      </c>
      <c r="B43" s="342" t="s">
        <v>453</v>
      </c>
      <c r="C43" s="558">
        <v>5594776.4</v>
      </c>
      <c r="D43" s="558">
        <v>7332324</v>
      </c>
      <c r="E43" s="558">
        <v>6097377.35</v>
      </c>
      <c r="F43" s="230">
        <f>E43/C43*100</f>
        <v>108.98339654825166</v>
      </c>
      <c r="G43" s="230">
        <f>E43/D43*100</f>
        <v>83.15750026867333</v>
      </c>
    </row>
    <row r="44" spans="1:7" ht="15.75" customHeight="1">
      <c r="A44" s="55" t="s">
        <v>454</v>
      </c>
      <c r="B44" s="52" t="s">
        <v>455</v>
      </c>
      <c r="C44" s="350">
        <v>427949.8</v>
      </c>
      <c r="D44" s="55" t="s">
        <v>256</v>
      </c>
      <c r="E44" s="350">
        <v>585566.75</v>
      </c>
      <c r="F44" s="246">
        <f aca="true" t="shared" si="4" ref="F44:F50">E44/C44*100</f>
        <v>136.83071005057135</v>
      </c>
      <c r="G44" s="229">
        <v>0</v>
      </c>
    </row>
    <row r="45" spans="1:7" ht="15.75" customHeight="1">
      <c r="A45" s="55" t="s">
        <v>456</v>
      </c>
      <c r="B45" s="52" t="s">
        <v>457</v>
      </c>
      <c r="C45" s="350">
        <v>759488.79</v>
      </c>
      <c r="D45" s="55" t="s">
        <v>256</v>
      </c>
      <c r="E45" s="350">
        <v>641403.62</v>
      </c>
      <c r="F45" s="246">
        <f t="shared" si="4"/>
        <v>84.45201936423578</v>
      </c>
      <c r="G45" s="229">
        <v>0</v>
      </c>
    </row>
    <row r="46" spans="1:7" ht="15.75" customHeight="1">
      <c r="A46" s="55" t="s">
        <v>458</v>
      </c>
      <c r="B46" s="52" t="s">
        <v>459</v>
      </c>
      <c r="C46" s="350">
        <v>577890.44</v>
      </c>
      <c r="D46" s="55" t="s">
        <v>256</v>
      </c>
      <c r="E46" s="350">
        <v>404256.98</v>
      </c>
      <c r="F46" s="246">
        <f t="shared" si="4"/>
        <v>69.9539137556939</v>
      </c>
      <c r="G46" s="229">
        <v>0</v>
      </c>
    </row>
    <row r="47" spans="1:7" ht="15.75" customHeight="1">
      <c r="A47" s="55" t="s">
        <v>460</v>
      </c>
      <c r="B47" s="52" t="s">
        <v>113</v>
      </c>
      <c r="C47" s="350">
        <v>312131.31</v>
      </c>
      <c r="D47" s="55" t="s">
        <v>256</v>
      </c>
      <c r="E47" s="350">
        <v>310898.59</v>
      </c>
      <c r="F47" s="246">
        <f t="shared" si="4"/>
        <v>99.60506365093589</v>
      </c>
      <c r="G47" s="229">
        <v>0</v>
      </c>
    </row>
    <row r="48" spans="1:7" ht="15.75" customHeight="1">
      <c r="A48" s="55" t="s">
        <v>461</v>
      </c>
      <c r="B48" s="52" t="s">
        <v>462</v>
      </c>
      <c r="C48" s="350">
        <v>240513.93</v>
      </c>
      <c r="D48" s="55" t="s">
        <v>256</v>
      </c>
      <c r="E48" s="350">
        <v>478989.42</v>
      </c>
      <c r="F48" s="246">
        <f t="shared" si="4"/>
        <v>199.1524648904951</v>
      </c>
      <c r="G48" s="229">
        <v>0</v>
      </c>
    </row>
    <row r="49" spans="1:7" ht="15.75" customHeight="1">
      <c r="A49" s="55" t="s">
        <v>463</v>
      </c>
      <c r="B49" s="52" t="s">
        <v>114</v>
      </c>
      <c r="C49" s="350">
        <v>156499.36</v>
      </c>
      <c r="D49" s="55" t="s">
        <v>256</v>
      </c>
      <c r="E49" s="350">
        <v>2323.31</v>
      </c>
      <c r="F49" s="246">
        <f t="shared" si="4"/>
        <v>1.484549201990347</v>
      </c>
      <c r="G49" s="229">
        <v>0</v>
      </c>
    </row>
    <row r="50" spans="1:7" ht="15.75" customHeight="1">
      <c r="A50" s="55" t="s">
        <v>464</v>
      </c>
      <c r="B50" s="52" t="s">
        <v>453</v>
      </c>
      <c r="C50" s="350">
        <v>3120302.77</v>
      </c>
      <c r="D50" s="55" t="s">
        <v>256</v>
      </c>
      <c r="E50" s="350">
        <v>3673938.68</v>
      </c>
      <c r="F50" s="246">
        <f t="shared" si="4"/>
        <v>117.74301889300314</v>
      </c>
      <c r="G50" s="229">
        <v>0</v>
      </c>
    </row>
    <row r="51" spans="1:7" ht="15.75" customHeight="1">
      <c r="A51" s="342" t="s">
        <v>465</v>
      </c>
      <c r="B51" s="342" t="s">
        <v>466</v>
      </c>
      <c r="C51" s="558">
        <v>1495942.38</v>
      </c>
      <c r="D51" s="558">
        <v>2023787</v>
      </c>
      <c r="E51" s="558">
        <v>1964126.46</v>
      </c>
      <c r="F51" s="230">
        <f>E51/C51*100</f>
        <v>131.29693270672632</v>
      </c>
      <c r="G51" s="230">
        <f>E51/D51*100</f>
        <v>97.0520346261736</v>
      </c>
    </row>
    <row r="52" spans="1:7" ht="15" customHeight="1">
      <c r="A52" s="342" t="s">
        <v>467</v>
      </c>
      <c r="B52" s="342" t="s">
        <v>468</v>
      </c>
      <c r="C52" s="558">
        <v>1328783.72</v>
      </c>
      <c r="D52" s="558">
        <v>1750000</v>
      </c>
      <c r="E52" s="558">
        <v>1732983.29</v>
      </c>
      <c r="F52" s="230">
        <f>E52/C52*100</f>
        <v>130.41876295715002</v>
      </c>
      <c r="G52" s="230">
        <f>E52/D52*100</f>
        <v>99.02761657142858</v>
      </c>
    </row>
    <row r="53" spans="1:7" ht="30" customHeight="1">
      <c r="A53" s="55" t="s">
        <v>469</v>
      </c>
      <c r="B53" s="52" t="s">
        <v>191</v>
      </c>
      <c r="C53" s="350">
        <v>851304.3</v>
      </c>
      <c r="D53" s="55" t="s">
        <v>256</v>
      </c>
      <c r="E53" s="350">
        <v>1361555.57</v>
      </c>
      <c r="F53" s="246">
        <f>E53/C53*100</f>
        <v>159.93758870946618</v>
      </c>
      <c r="G53" s="246">
        <v>0</v>
      </c>
    </row>
    <row r="54" spans="1:7" ht="31.5" customHeight="1">
      <c r="A54" s="55" t="s">
        <v>470</v>
      </c>
      <c r="B54" s="52" t="s">
        <v>64</v>
      </c>
      <c r="C54" s="350">
        <v>477479.42</v>
      </c>
      <c r="D54" s="55" t="s">
        <v>256</v>
      </c>
      <c r="E54" s="350">
        <v>371427.72</v>
      </c>
      <c r="F54" s="246">
        <f>E54/C54*100</f>
        <v>77.78926262413572</v>
      </c>
      <c r="G54" s="229">
        <v>0</v>
      </c>
    </row>
    <row r="55" spans="1:7" ht="15.75" customHeight="1">
      <c r="A55" s="342" t="s">
        <v>471</v>
      </c>
      <c r="B55" s="342" t="s">
        <v>472</v>
      </c>
      <c r="C55" s="558">
        <v>167158.66</v>
      </c>
      <c r="D55" s="558">
        <v>273787</v>
      </c>
      <c r="E55" s="558">
        <v>231143.17</v>
      </c>
      <c r="F55" s="230">
        <f aca="true" t="shared" si="5" ref="F55:F60">E55/C55*100</f>
        <v>138.27771172609303</v>
      </c>
      <c r="G55" s="230">
        <f>E55/D55*100</f>
        <v>84.42445039391937</v>
      </c>
    </row>
    <row r="56" spans="1:7" ht="15.75" customHeight="1">
      <c r="A56" s="55" t="s">
        <v>473</v>
      </c>
      <c r="B56" s="52" t="s">
        <v>474</v>
      </c>
      <c r="C56" s="350">
        <v>118702.25</v>
      </c>
      <c r="D56" s="55" t="s">
        <v>256</v>
      </c>
      <c r="E56" s="350">
        <v>177939.14</v>
      </c>
      <c r="F56" s="246">
        <f t="shared" si="5"/>
        <v>149.90376340802302</v>
      </c>
      <c r="G56" s="229">
        <v>0</v>
      </c>
    </row>
    <row r="57" spans="1:7" ht="15.75" customHeight="1">
      <c r="A57" s="55" t="s">
        <v>475</v>
      </c>
      <c r="B57" s="52" t="s">
        <v>97</v>
      </c>
      <c r="C57" s="350">
        <v>1064.39</v>
      </c>
      <c r="D57" s="55" t="s">
        <v>256</v>
      </c>
      <c r="E57" s="350">
        <v>27.77</v>
      </c>
      <c r="F57" s="246">
        <f t="shared" si="5"/>
        <v>2.6090060973891145</v>
      </c>
      <c r="G57" s="229">
        <v>0</v>
      </c>
    </row>
    <row r="58" spans="1:7" ht="15.75" customHeight="1">
      <c r="A58" s="55" t="s">
        <v>476</v>
      </c>
      <c r="B58" s="52" t="s">
        <v>477</v>
      </c>
      <c r="C58" s="350">
        <v>7715.74</v>
      </c>
      <c r="D58" s="55" t="s">
        <v>256</v>
      </c>
      <c r="E58" s="350">
        <v>826.45</v>
      </c>
      <c r="F58" s="246">
        <f t="shared" si="5"/>
        <v>10.711221477136348</v>
      </c>
      <c r="G58" s="229">
        <v>0</v>
      </c>
    </row>
    <row r="59" spans="1:7" ht="15.75" customHeight="1">
      <c r="A59" s="55" t="s">
        <v>478</v>
      </c>
      <c r="B59" s="52" t="s">
        <v>479</v>
      </c>
      <c r="C59" s="350">
        <v>39676.28</v>
      </c>
      <c r="D59" s="55" t="s">
        <v>256</v>
      </c>
      <c r="E59" s="350">
        <v>52349.81</v>
      </c>
      <c r="F59" s="246">
        <f t="shared" si="5"/>
        <v>131.94233431158364</v>
      </c>
      <c r="G59" s="229">
        <v>0</v>
      </c>
    </row>
    <row r="60" spans="1:7" s="3" customFormat="1" ht="15.75" customHeight="1">
      <c r="A60" s="342" t="s">
        <v>480</v>
      </c>
      <c r="B60" s="342" t="s">
        <v>481</v>
      </c>
      <c r="C60" s="558">
        <v>233762.88</v>
      </c>
      <c r="D60" s="558">
        <v>348500</v>
      </c>
      <c r="E60" s="558">
        <v>322853.61</v>
      </c>
      <c r="F60" s="230">
        <f t="shared" si="5"/>
        <v>138.11158127415266</v>
      </c>
      <c r="G60" s="230">
        <f>E60/D60*100</f>
        <v>92.64092109038738</v>
      </c>
    </row>
    <row r="61" spans="1:7" ht="15" customHeight="1">
      <c r="A61" s="342" t="s">
        <v>482</v>
      </c>
      <c r="B61" s="342" t="s">
        <v>483</v>
      </c>
      <c r="C61" s="558">
        <v>94745.71</v>
      </c>
      <c r="D61" s="558">
        <v>110000</v>
      </c>
      <c r="E61" s="558">
        <v>109927.6</v>
      </c>
      <c r="F61" s="230">
        <v>0</v>
      </c>
      <c r="G61" s="230">
        <f>E61/D61*100</f>
        <v>99.93418181818183</v>
      </c>
    </row>
    <row r="62" spans="1:7" ht="15.75" customHeight="1">
      <c r="A62" s="55" t="s">
        <v>484</v>
      </c>
      <c r="B62" s="52" t="s">
        <v>483</v>
      </c>
      <c r="C62" s="350">
        <v>94745.71</v>
      </c>
      <c r="D62" s="55" t="s">
        <v>256</v>
      </c>
      <c r="E62" s="350">
        <v>109927.6</v>
      </c>
      <c r="F62" s="246">
        <f>E62/C62*100</f>
        <v>116.02382841397252</v>
      </c>
      <c r="G62" s="229">
        <v>0</v>
      </c>
    </row>
    <row r="63" spans="1:7" ht="25.5" customHeight="1">
      <c r="A63" s="342" t="s">
        <v>485</v>
      </c>
      <c r="B63" s="342" t="s">
        <v>192</v>
      </c>
      <c r="C63" s="558">
        <v>139017.17</v>
      </c>
      <c r="D63" s="558">
        <v>218500</v>
      </c>
      <c r="E63" s="558">
        <v>208926.01</v>
      </c>
      <c r="F63" s="230">
        <f>E63/C63*100</f>
        <v>150.2879176723278</v>
      </c>
      <c r="G63" s="230">
        <f>E63/D63*100</f>
        <v>95.61831121281466</v>
      </c>
    </row>
    <row r="64" spans="1:7" ht="15.75" customHeight="1">
      <c r="A64" s="55" t="s">
        <v>486</v>
      </c>
      <c r="B64" s="52" t="s">
        <v>487</v>
      </c>
      <c r="C64" s="350">
        <v>63458</v>
      </c>
      <c r="D64" s="55" t="s">
        <v>256</v>
      </c>
      <c r="E64" s="350">
        <v>47409.08</v>
      </c>
      <c r="F64" s="246">
        <f>E64/C64*100</f>
        <v>74.7093825837562</v>
      </c>
      <c r="G64" s="229">
        <v>0</v>
      </c>
    </row>
    <row r="65" spans="1:7" ht="15.75" customHeight="1">
      <c r="A65" s="55" t="s">
        <v>488</v>
      </c>
      <c r="B65" s="52" t="s">
        <v>193</v>
      </c>
      <c r="C65" s="350">
        <v>75559.17</v>
      </c>
      <c r="D65" s="55" t="s">
        <v>256</v>
      </c>
      <c r="E65" s="350">
        <v>161516.93</v>
      </c>
      <c r="F65" s="246">
        <f>E65/C65*100</f>
        <v>213.76218134741288</v>
      </c>
      <c r="G65" s="246">
        <v>0</v>
      </c>
    </row>
    <row r="66" spans="1:7" ht="30" customHeight="1">
      <c r="A66" s="342" t="s">
        <v>800</v>
      </c>
      <c r="B66" s="340" t="s">
        <v>801</v>
      </c>
      <c r="C66" s="558">
        <v>0</v>
      </c>
      <c r="D66" s="558">
        <v>20000</v>
      </c>
      <c r="E66" s="558">
        <v>4000</v>
      </c>
      <c r="F66" s="230">
        <v>0</v>
      </c>
      <c r="G66" s="230">
        <f>E66/D66*100</f>
        <v>20</v>
      </c>
    </row>
    <row r="67" spans="1:7" ht="31.5" customHeight="1">
      <c r="A67" s="55" t="s">
        <v>802</v>
      </c>
      <c r="B67" s="52" t="s">
        <v>801</v>
      </c>
      <c r="C67" s="350">
        <v>0</v>
      </c>
      <c r="D67" s="55" t="s">
        <v>256</v>
      </c>
      <c r="E67" s="350">
        <v>4000</v>
      </c>
      <c r="F67" s="246">
        <v>0</v>
      </c>
      <c r="G67" s="229">
        <v>0</v>
      </c>
    </row>
    <row r="68" spans="1:7" ht="15.75" customHeight="1">
      <c r="A68" s="342" t="s">
        <v>489</v>
      </c>
      <c r="B68" s="342" t="s">
        <v>115</v>
      </c>
      <c r="C68" s="558">
        <v>2845296.33</v>
      </c>
      <c r="D68" s="558">
        <v>3451644</v>
      </c>
      <c r="E68" s="558">
        <v>3385496.99</v>
      </c>
      <c r="F68" s="230">
        <f>E68/C68*100</f>
        <v>118.98574339355368</v>
      </c>
      <c r="G68" s="230">
        <f>E68/D68*100</f>
        <v>98.08360856449855</v>
      </c>
    </row>
    <row r="69" spans="1:7" ht="15.75" customHeight="1">
      <c r="A69" s="342" t="s">
        <v>490</v>
      </c>
      <c r="B69" s="342" t="s">
        <v>491</v>
      </c>
      <c r="C69" s="558">
        <v>357721.43</v>
      </c>
      <c r="D69" s="558">
        <v>733458</v>
      </c>
      <c r="E69" s="558">
        <v>723457.87</v>
      </c>
      <c r="F69" s="230">
        <f>E69/C69*100</f>
        <v>202.24057306267616</v>
      </c>
      <c r="G69" s="230">
        <f>E69/D69*100</f>
        <v>98.63657769088346</v>
      </c>
    </row>
    <row r="70" spans="1:7" ht="15.75" customHeight="1">
      <c r="A70" s="55" t="s">
        <v>492</v>
      </c>
      <c r="B70" s="52" t="s">
        <v>493</v>
      </c>
      <c r="C70" s="350">
        <v>123578.93</v>
      </c>
      <c r="D70" s="55" t="s">
        <v>256</v>
      </c>
      <c r="E70" s="350">
        <v>79373</v>
      </c>
      <c r="F70" s="246">
        <f aca="true" t="shared" si="6" ref="F70:F77">E70/C70*100</f>
        <v>64.22858653979283</v>
      </c>
      <c r="G70" s="246">
        <v>0</v>
      </c>
    </row>
    <row r="71" spans="1:7" ht="15.75" customHeight="1">
      <c r="A71" s="55" t="s">
        <v>494</v>
      </c>
      <c r="B71" s="52" t="s">
        <v>495</v>
      </c>
      <c r="C71" s="350">
        <v>234142.5</v>
      </c>
      <c r="D71" s="55" t="s">
        <v>256</v>
      </c>
      <c r="E71" s="350">
        <v>644084.87</v>
      </c>
      <c r="F71" s="246">
        <f t="shared" si="6"/>
        <v>275.0824263002232</v>
      </c>
      <c r="G71" s="229">
        <v>0</v>
      </c>
    </row>
    <row r="72" spans="1:7" ht="15.75" customHeight="1">
      <c r="A72" s="342" t="s">
        <v>496</v>
      </c>
      <c r="B72" s="342" t="s">
        <v>116</v>
      </c>
      <c r="C72" s="558">
        <v>2487574.9</v>
      </c>
      <c r="D72" s="558">
        <v>2718186</v>
      </c>
      <c r="E72" s="558">
        <v>2662039.12</v>
      </c>
      <c r="F72" s="230">
        <f>E72/C72*100</f>
        <v>107.01342580679682</v>
      </c>
      <c r="G72" s="230">
        <f>E72/D72*100</f>
        <v>97.9343988969114</v>
      </c>
    </row>
    <row r="73" spans="1:7" ht="15.75" customHeight="1">
      <c r="A73" s="55" t="s">
        <v>497</v>
      </c>
      <c r="B73" s="52" t="s">
        <v>117</v>
      </c>
      <c r="C73" s="350">
        <v>1747574.9</v>
      </c>
      <c r="D73" s="55" t="s">
        <v>256</v>
      </c>
      <c r="E73" s="350">
        <v>1973464.12</v>
      </c>
      <c r="F73" s="246">
        <f t="shared" si="6"/>
        <v>112.92586772675668</v>
      </c>
      <c r="G73" s="246">
        <v>0</v>
      </c>
    </row>
    <row r="74" spans="1:7" ht="15.75" customHeight="1">
      <c r="A74" s="55" t="s">
        <v>498</v>
      </c>
      <c r="B74" s="52" t="s">
        <v>118</v>
      </c>
      <c r="C74" s="350">
        <v>740000</v>
      </c>
      <c r="D74" s="55" t="s">
        <v>256</v>
      </c>
      <c r="E74" s="350">
        <v>688575</v>
      </c>
      <c r="F74" s="246">
        <f t="shared" si="6"/>
        <v>93.05067567567568</v>
      </c>
      <c r="G74" s="229">
        <v>0</v>
      </c>
    </row>
    <row r="75" spans="1:7" ht="15.75" customHeight="1">
      <c r="A75" s="342" t="s">
        <v>499</v>
      </c>
      <c r="B75" s="342" t="s">
        <v>500</v>
      </c>
      <c r="C75" s="558">
        <v>7272880.18</v>
      </c>
      <c r="D75" s="558">
        <v>8700864</v>
      </c>
      <c r="E75" s="558">
        <v>8406656.13</v>
      </c>
      <c r="F75" s="230">
        <f t="shared" si="6"/>
        <v>115.58909155574733</v>
      </c>
      <c r="G75" s="230">
        <f>E75/D75*100</f>
        <v>96.6186361492376</v>
      </c>
    </row>
    <row r="76" spans="1:7" ht="15.75" customHeight="1">
      <c r="A76" s="342" t="s">
        <v>501</v>
      </c>
      <c r="B76" s="342" t="s">
        <v>502</v>
      </c>
      <c r="C76" s="558">
        <v>7272880.18</v>
      </c>
      <c r="D76" s="558">
        <v>8700864</v>
      </c>
      <c r="E76" s="558">
        <v>8406656.13</v>
      </c>
      <c r="F76" s="230">
        <f t="shared" si="6"/>
        <v>115.58909155574733</v>
      </c>
      <c r="G76" s="230">
        <f>E76/D76*100</f>
        <v>96.6186361492376</v>
      </c>
    </row>
    <row r="77" spans="1:7" ht="15.75" customHeight="1">
      <c r="A77" s="55" t="s">
        <v>503</v>
      </c>
      <c r="B77" s="52" t="s">
        <v>504</v>
      </c>
      <c r="C77" s="350">
        <v>3455144.88</v>
      </c>
      <c r="D77" s="55" t="s">
        <v>256</v>
      </c>
      <c r="E77" s="350">
        <v>3686388.46</v>
      </c>
      <c r="F77" s="246">
        <f t="shared" si="6"/>
        <v>106.69273179653177</v>
      </c>
      <c r="G77" s="246">
        <v>0</v>
      </c>
    </row>
    <row r="78" spans="1:7" ht="15.75" customHeight="1">
      <c r="A78" s="55" t="s">
        <v>505</v>
      </c>
      <c r="B78" s="52" t="s">
        <v>506</v>
      </c>
      <c r="C78" s="350">
        <v>3817735.3</v>
      </c>
      <c r="D78" s="55" t="s">
        <v>256</v>
      </c>
      <c r="E78" s="350">
        <v>4720267.67</v>
      </c>
      <c r="F78" s="246">
        <f aca="true" t="shared" si="7" ref="F78:F86">E78/C78*100</f>
        <v>123.64051719353095</v>
      </c>
      <c r="G78" s="246">
        <v>0</v>
      </c>
    </row>
    <row r="79" spans="1:7" ht="15.75" customHeight="1">
      <c r="A79" s="342" t="s">
        <v>507</v>
      </c>
      <c r="B79" s="342" t="s">
        <v>508</v>
      </c>
      <c r="C79" s="558">
        <v>30340033.22</v>
      </c>
      <c r="D79" s="558">
        <v>21241103</v>
      </c>
      <c r="E79" s="558">
        <v>20848967.12</v>
      </c>
      <c r="F79" s="230">
        <f t="shared" si="7"/>
        <v>68.71768059323173</v>
      </c>
      <c r="G79" s="230">
        <f>E79/D79*100</f>
        <v>98.15388174521823</v>
      </c>
    </row>
    <row r="80" spans="1:7" ht="15.75" customHeight="1">
      <c r="A80" s="342" t="s">
        <v>509</v>
      </c>
      <c r="B80" s="342" t="s">
        <v>347</v>
      </c>
      <c r="C80" s="558">
        <v>17082986.3</v>
      </c>
      <c r="D80" s="558">
        <v>16686029</v>
      </c>
      <c r="E80" s="558">
        <v>16468092.95</v>
      </c>
      <c r="F80" s="230">
        <f t="shared" si="7"/>
        <v>96.4005511729527</v>
      </c>
      <c r="G80" s="230">
        <f>E80/D80*100</f>
        <v>98.69390104739719</v>
      </c>
    </row>
    <row r="81" spans="1:7" ht="16.5" customHeight="1">
      <c r="A81" s="55" t="s">
        <v>510</v>
      </c>
      <c r="B81" s="52" t="s">
        <v>511</v>
      </c>
      <c r="C81" s="350">
        <v>16986753.34</v>
      </c>
      <c r="D81" s="55" t="s">
        <v>256</v>
      </c>
      <c r="E81" s="350">
        <v>16345635.82</v>
      </c>
      <c r="F81" s="246">
        <f t="shared" si="7"/>
        <v>96.22577954028266</v>
      </c>
      <c r="G81" s="246">
        <v>0</v>
      </c>
    </row>
    <row r="82" spans="1:7" ht="15" customHeight="1">
      <c r="A82" s="55" t="s">
        <v>512</v>
      </c>
      <c r="B82" s="52" t="s">
        <v>513</v>
      </c>
      <c r="C82" s="350">
        <v>65100</v>
      </c>
      <c r="D82" s="55" t="s">
        <v>256</v>
      </c>
      <c r="E82" s="350">
        <v>84000</v>
      </c>
      <c r="F82" s="246">
        <f t="shared" si="7"/>
        <v>129.03225806451613</v>
      </c>
      <c r="G82" s="246">
        <v>0</v>
      </c>
    </row>
    <row r="83" spans="1:7" ht="15" customHeight="1">
      <c r="A83" s="55" t="s">
        <v>803</v>
      </c>
      <c r="B83" s="52" t="s">
        <v>804</v>
      </c>
      <c r="C83" s="350">
        <v>31132.96</v>
      </c>
      <c r="D83" s="55" t="s">
        <v>256</v>
      </c>
      <c r="E83" s="350">
        <v>38457.13</v>
      </c>
      <c r="F83" s="246">
        <f t="shared" si="7"/>
        <v>123.52545341014796</v>
      </c>
      <c r="G83" s="246">
        <v>0</v>
      </c>
    </row>
    <row r="84" spans="1:7" ht="15" customHeight="1">
      <c r="A84" s="342" t="s">
        <v>514</v>
      </c>
      <c r="B84" s="342" t="s">
        <v>348</v>
      </c>
      <c r="C84" s="558">
        <v>649424.8</v>
      </c>
      <c r="D84" s="558">
        <v>550000</v>
      </c>
      <c r="E84" s="558">
        <v>431404.1</v>
      </c>
      <c r="F84" s="230">
        <f t="shared" si="7"/>
        <v>66.42864578008107</v>
      </c>
      <c r="G84" s="230">
        <f>E84/D84*100</f>
        <v>78.43710909090909</v>
      </c>
    </row>
    <row r="85" spans="1:7" s="495" customFormat="1" ht="15" customHeight="1">
      <c r="A85" s="382">
        <v>3821</v>
      </c>
      <c r="B85" s="52" t="s">
        <v>871</v>
      </c>
      <c r="C85" s="350">
        <v>303874</v>
      </c>
      <c r="D85" s="55" t="s">
        <v>256</v>
      </c>
      <c r="E85" s="350">
        <v>37787</v>
      </c>
      <c r="F85" s="246">
        <f t="shared" si="7"/>
        <v>12.43508822735739</v>
      </c>
      <c r="G85" s="496"/>
    </row>
    <row r="86" spans="1:7" ht="15.75" customHeight="1">
      <c r="A86" s="55" t="s">
        <v>517</v>
      </c>
      <c r="B86" s="52" t="s">
        <v>518</v>
      </c>
      <c r="C86" s="350">
        <v>345550.8</v>
      </c>
      <c r="D86" s="55" t="s">
        <v>256</v>
      </c>
      <c r="E86" s="350">
        <v>393617.1</v>
      </c>
      <c r="F86" s="246">
        <f t="shared" si="7"/>
        <v>113.91005316729117</v>
      </c>
      <c r="G86" s="246">
        <v>0</v>
      </c>
    </row>
    <row r="87" spans="1:7" ht="18" customHeight="1">
      <c r="A87" s="342" t="s">
        <v>519</v>
      </c>
      <c r="B87" s="342" t="s">
        <v>520</v>
      </c>
      <c r="C87" s="558">
        <v>0</v>
      </c>
      <c r="D87" s="558">
        <v>95074</v>
      </c>
      <c r="E87" s="558">
        <v>43256.19</v>
      </c>
      <c r="F87" s="230">
        <v>0</v>
      </c>
      <c r="G87" s="230">
        <f>E87/D87*100</f>
        <v>45.49739150556409</v>
      </c>
    </row>
    <row r="88" spans="1:7" ht="15.75" customHeight="1">
      <c r="A88" s="55" t="s">
        <v>521</v>
      </c>
      <c r="B88" s="52" t="s">
        <v>522</v>
      </c>
      <c r="C88" s="350">
        <v>0</v>
      </c>
      <c r="D88" s="55" t="s">
        <v>256</v>
      </c>
      <c r="E88" s="350">
        <v>43256.19</v>
      </c>
      <c r="F88" s="234">
        <v>0</v>
      </c>
      <c r="G88" s="234"/>
    </row>
    <row r="89" spans="1:7" ht="15.75" customHeight="1">
      <c r="A89" s="342" t="s">
        <v>523</v>
      </c>
      <c r="B89" s="342" t="s">
        <v>524</v>
      </c>
      <c r="C89" s="558">
        <v>12607622.12</v>
      </c>
      <c r="D89" s="558">
        <v>3910000</v>
      </c>
      <c r="E89" s="558">
        <v>3906213.88</v>
      </c>
      <c r="F89" s="230">
        <f>E89/C89*100</f>
        <v>30.982954936469813</v>
      </c>
      <c r="G89" s="230">
        <f>E89/D89*100</f>
        <v>99.90316828644501</v>
      </c>
    </row>
    <row r="90" spans="1:7" ht="31.5" customHeight="1">
      <c r="A90" s="55" t="s">
        <v>525</v>
      </c>
      <c r="B90" s="52" t="s">
        <v>65</v>
      </c>
      <c r="C90" s="350">
        <v>12607622.12</v>
      </c>
      <c r="D90" s="55" t="s">
        <v>256</v>
      </c>
      <c r="E90" s="350">
        <v>3906213.88</v>
      </c>
      <c r="F90" s="246">
        <f>E90/C90*100</f>
        <v>30.982954936469813</v>
      </c>
      <c r="G90" s="246">
        <v>0</v>
      </c>
    </row>
    <row r="91" spans="1:7" s="30" customFormat="1" ht="15.75" customHeight="1">
      <c r="A91" s="55"/>
      <c r="B91" s="52"/>
      <c r="C91" s="350"/>
      <c r="D91" s="55"/>
      <c r="E91" s="350"/>
      <c r="F91" s="230"/>
      <c r="G91" s="230"/>
    </row>
    <row r="92" spans="1:7" s="30" customFormat="1" ht="15.75" customHeight="1">
      <c r="A92" s="438" t="s">
        <v>526</v>
      </c>
      <c r="B92" s="438" t="s">
        <v>805</v>
      </c>
      <c r="C92" s="559">
        <v>92087228.8</v>
      </c>
      <c r="D92" s="559">
        <v>44128366</v>
      </c>
      <c r="E92" s="559">
        <v>31201225.65</v>
      </c>
      <c r="F92" s="442">
        <f aca="true" t="shared" si="8" ref="F92:F117">E92/C92*100</f>
        <v>33.88225061888278</v>
      </c>
      <c r="G92" s="442">
        <f>E92/D92*100</f>
        <v>70.70559931904118</v>
      </c>
    </row>
    <row r="93" spans="1:7" s="30" customFormat="1" ht="15.75" customHeight="1">
      <c r="A93" s="342" t="s">
        <v>527</v>
      </c>
      <c r="B93" s="342" t="s">
        <v>528</v>
      </c>
      <c r="C93" s="558">
        <v>4382011.57</v>
      </c>
      <c r="D93" s="558">
        <v>7042000</v>
      </c>
      <c r="E93" s="558">
        <v>3937911.55</v>
      </c>
      <c r="F93" s="230">
        <f t="shared" si="8"/>
        <v>89.86538458637615</v>
      </c>
      <c r="G93" s="230">
        <f>E93/D93*100</f>
        <v>55.920357142857135</v>
      </c>
    </row>
    <row r="94" spans="1:7" ht="15.75" customHeight="1">
      <c r="A94" s="342" t="s">
        <v>529</v>
      </c>
      <c r="B94" s="342" t="s">
        <v>530</v>
      </c>
      <c r="C94" s="558">
        <v>1300059.94</v>
      </c>
      <c r="D94" s="558">
        <v>2270000</v>
      </c>
      <c r="E94" s="558">
        <v>2212694.7</v>
      </c>
      <c r="F94" s="230">
        <f t="shared" si="8"/>
        <v>170.19943711210732</v>
      </c>
      <c r="G94" s="230">
        <f>E94/D94*100</f>
        <v>97.47553744493392</v>
      </c>
    </row>
    <row r="95" spans="1:7" ht="15.75" customHeight="1">
      <c r="A95" s="55" t="s">
        <v>531</v>
      </c>
      <c r="B95" s="52" t="s">
        <v>365</v>
      </c>
      <c r="C95" s="350">
        <v>1300059.94</v>
      </c>
      <c r="D95" s="55" t="s">
        <v>256</v>
      </c>
      <c r="E95" s="350">
        <v>2212694.7</v>
      </c>
      <c r="F95" s="246">
        <f t="shared" si="8"/>
        <v>170.19943711210732</v>
      </c>
      <c r="G95" s="246">
        <v>0</v>
      </c>
    </row>
    <row r="96" spans="1:7" ht="15.75" customHeight="1">
      <c r="A96" s="342" t="s">
        <v>532</v>
      </c>
      <c r="B96" s="342" t="s">
        <v>533</v>
      </c>
      <c r="C96" s="558">
        <v>3081951.63</v>
      </c>
      <c r="D96" s="558">
        <v>4772000</v>
      </c>
      <c r="E96" s="558">
        <v>1725216.85</v>
      </c>
      <c r="F96" s="230">
        <f t="shared" si="8"/>
        <v>55.97806380887296</v>
      </c>
      <c r="G96" s="230">
        <f>E96/D96*100</f>
        <v>36.15290968147528</v>
      </c>
    </row>
    <row r="97" spans="1:7" ht="15.75" customHeight="1">
      <c r="A97" s="55" t="s">
        <v>534</v>
      </c>
      <c r="B97" s="52" t="s">
        <v>535</v>
      </c>
      <c r="C97" s="350">
        <v>215702.5</v>
      </c>
      <c r="D97" s="55" t="s">
        <v>256</v>
      </c>
      <c r="E97" s="350">
        <v>314253.75</v>
      </c>
      <c r="F97" s="246">
        <f t="shared" si="8"/>
        <v>145.6885061601048</v>
      </c>
      <c r="G97" s="246">
        <v>0</v>
      </c>
    </row>
    <row r="98" spans="1:7" ht="15.75" customHeight="1">
      <c r="A98" s="55" t="s">
        <v>536</v>
      </c>
      <c r="B98" s="52" t="s">
        <v>537</v>
      </c>
      <c r="C98" s="350">
        <v>2866249.13</v>
      </c>
      <c r="D98" s="55" t="s">
        <v>256</v>
      </c>
      <c r="E98" s="350">
        <v>1410963.1</v>
      </c>
      <c r="F98" s="246">
        <f t="shared" si="8"/>
        <v>49.22681302305359</v>
      </c>
      <c r="G98" s="246">
        <v>0</v>
      </c>
    </row>
    <row r="99" spans="1:7" ht="15.75" customHeight="1">
      <c r="A99" s="342" t="s">
        <v>538</v>
      </c>
      <c r="B99" s="342" t="s">
        <v>539</v>
      </c>
      <c r="C99" s="558">
        <v>85579739.22</v>
      </c>
      <c r="D99" s="558">
        <v>34633875</v>
      </c>
      <c r="E99" s="558">
        <v>25230655.63</v>
      </c>
      <c r="F99" s="230">
        <f t="shared" si="8"/>
        <v>29.48204313305922</v>
      </c>
      <c r="G99" s="230">
        <f>E99/D99*100</f>
        <v>72.84964685586004</v>
      </c>
    </row>
    <row r="100" spans="1:7" ht="15.75" customHeight="1">
      <c r="A100" s="342" t="s">
        <v>540</v>
      </c>
      <c r="B100" s="342" t="s">
        <v>541</v>
      </c>
      <c r="C100" s="558">
        <v>75738075.24</v>
      </c>
      <c r="D100" s="558">
        <v>27912525</v>
      </c>
      <c r="E100" s="558">
        <v>20419567.3</v>
      </c>
      <c r="F100" s="230">
        <f t="shared" si="8"/>
        <v>26.960768722065033</v>
      </c>
      <c r="G100" s="230">
        <f>E100/D100*100</f>
        <v>73.15557191619175</v>
      </c>
    </row>
    <row r="101" spans="1:7" ht="15.75" customHeight="1">
      <c r="A101" s="55" t="s">
        <v>542</v>
      </c>
      <c r="B101" s="52" t="s">
        <v>373</v>
      </c>
      <c r="C101" s="350">
        <v>47591108.39</v>
      </c>
      <c r="D101" s="55" t="s">
        <v>256</v>
      </c>
      <c r="E101" s="350">
        <v>65125</v>
      </c>
      <c r="F101" s="246">
        <f>E101/C101*100</f>
        <v>0.13684278892248763</v>
      </c>
      <c r="G101" s="246">
        <v>0</v>
      </c>
    </row>
    <row r="102" spans="1:7" ht="15.75" customHeight="1">
      <c r="A102" s="55" t="s">
        <v>543</v>
      </c>
      <c r="B102" s="52" t="s">
        <v>544</v>
      </c>
      <c r="C102" s="350">
        <v>20002657.61</v>
      </c>
      <c r="D102" s="55" t="s">
        <v>256</v>
      </c>
      <c r="E102" s="350">
        <v>9911497.84</v>
      </c>
      <c r="F102" s="246">
        <f t="shared" si="8"/>
        <v>49.55090485098795</v>
      </c>
      <c r="G102" s="246">
        <v>0</v>
      </c>
    </row>
    <row r="103" spans="1:7" s="36" customFormat="1" ht="15.75" customHeight="1">
      <c r="A103" s="55" t="s">
        <v>545</v>
      </c>
      <c r="B103" s="52" t="s">
        <v>374</v>
      </c>
      <c r="C103" s="350">
        <v>8144309.24</v>
      </c>
      <c r="D103" s="55" t="s">
        <v>256</v>
      </c>
      <c r="E103" s="350">
        <v>10442944.46</v>
      </c>
      <c r="F103" s="246">
        <f t="shared" si="8"/>
        <v>128.2238204894096</v>
      </c>
      <c r="G103" s="246">
        <v>0</v>
      </c>
    </row>
    <row r="104" spans="1:7" s="36" customFormat="1" ht="15.75" customHeight="1">
      <c r="A104" s="342" t="s">
        <v>546</v>
      </c>
      <c r="B104" s="342" t="s">
        <v>547</v>
      </c>
      <c r="C104" s="558">
        <v>7931225.65</v>
      </c>
      <c r="D104" s="558">
        <v>3311334</v>
      </c>
      <c r="E104" s="558">
        <v>2318248.34</v>
      </c>
      <c r="F104" s="230">
        <f t="shared" si="8"/>
        <v>29.229383229059934</v>
      </c>
      <c r="G104" s="230">
        <f>E104/D104*100</f>
        <v>70.00949889077937</v>
      </c>
    </row>
    <row r="105" spans="1:7" ht="15.75" customHeight="1">
      <c r="A105" s="55" t="s">
        <v>548</v>
      </c>
      <c r="B105" s="52" t="s">
        <v>375</v>
      </c>
      <c r="C105" s="350">
        <v>2727065.75</v>
      </c>
      <c r="D105" s="55" t="s">
        <v>256</v>
      </c>
      <c r="E105" s="350">
        <v>901975.14</v>
      </c>
      <c r="F105" s="246">
        <f t="shared" si="8"/>
        <v>33.074931911707665</v>
      </c>
      <c r="G105" s="246">
        <v>0</v>
      </c>
    </row>
    <row r="106" spans="1:7" ht="15.75" customHeight="1">
      <c r="A106" s="55" t="s">
        <v>549</v>
      </c>
      <c r="B106" s="52" t="s">
        <v>376</v>
      </c>
      <c r="C106" s="350">
        <v>1200078.2</v>
      </c>
      <c r="D106" s="55" t="s">
        <v>256</v>
      </c>
      <c r="E106" s="350">
        <v>57239.88</v>
      </c>
      <c r="F106" s="246">
        <f t="shared" si="8"/>
        <v>4.7696791759070365</v>
      </c>
      <c r="G106" s="246">
        <v>0</v>
      </c>
    </row>
    <row r="107" spans="1:7" ht="15.75" customHeight="1">
      <c r="A107" s="55" t="s">
        <v>550</v>
      </c>
      <c r="B107" s="52" t="s">
        <v>551</v>
      </c>
      <c r="C107" s="350">
        <v>1058827.08</v>
      </c>
      <c r="D107" s="55" t="s">
        <v>256</v>
      </c>
      <c r="E107" s="350">
        <v>201028.03</v>
      </c>
      <c r="F107" s="246">
        <f t="shared" si="8"/>
        <v>18.985916945002952</v>
      </c>
      <c r="G107" s="246">
        <v>0</v>
      </c>
    </row>
    <row r="108" spans="1:7" ht="15.75" customHeight="1">
      <c r="A108" s="563" t="s">
        <v>1260</v>
      </c>
      <c r="B108" s="52" t="s">
        <v>1261</v>
      </c>
      <c r="C108" s="350">
        <v>0</v>
      </c>
      <c r="D108" s="55" t="s">
        <v>256</v>
      </c>
      <c r="E108" s="350">
        <v>8812</v>
      </c>
      <c r="F108" s="246">
        <v>0</v>
      </c>
      <c r="G108" s="246"/>
    </row>
    <row r="109" spans="1:7" ht="15.75" customHeight="1">
      <c r="A109" s="563" t="s">
        <v>1511</v>
      </c>
      <c r="B109" s="52" t="s">
        <v>1513</v>
      </c>
      <c r="C109" s="350">
        <v>0</v>
      </c>
      <c r="D109" s="55" t="s">
        <v>256</v>
      </c>
      <c r="E109" s="350">
        <v>1966.4</v>
      </c>
      <c r="F109" s="246">
        <v>0</v>
      </c>
      <c r="G109" s="246"/>
    </row>
    <row r="110" spans="1:7" ht="15.75" customHeight="1">
      <c r="A110" s="55" t="s">
        <v>552</v>
      </c>
      <c r="B110" s="52" t="s">
        <v>377</v>
      </c>
      <c r="C110" s="350">
        <v>1220558.63</v>
      </c>
      <c r="D110" s="55" t="s">
        <v>256</v>
      </c>
      <c r="E110" s="350">
        <v>110534.72</v>
      </c>
      <c r="F110" s="246">
        <f t="shared" si="8"/>
        <v>9.056076232896736</v>
      </c>
      <c r="G110" s="246">
        <v>0</v>
      </c>
    </row>
    <row r="111" spans="1:7" ht="15.75" customHeight="1">
      <c r="A111" s="55" t="s">
        <v>553</v>
      </c>
      <c r="B111" s="52" t="s">
        <v>378</v>
      </c>
      <c r="C111" s="350">
        <v>1724695.99</v>
      </c>
      <c r="D111" s="55" t="s">
        <v>256</v>
      </c>
      <c r="E111" s="350">
        <v>1036692.17</v>
      </c>
      <c r="F111" s="246">
        <f t="shared" si="8"/>
        <v>60.10869022777749</v>
      </c>
      <c r="G111" s="246">
        <v>0</v>
      </c>
    </row>
    <row r="112" spans="1:7" ht="15.75" customHeight="1">
      <c r="A112" s="342" t="s">
        <v>554</v>
      </c>
      <c r="B112" s="342" t="s">
        <v>555</v>
      </c>
      <c r="C112" s="558">
        <v>383645.8</v>
      </c>
      <c r="D112" s="558">
        <v>512000</v>
      </c>
      <c r="E112" s="558">
        <v>509032.08</v>
      </c>
      <c r="F112" s="230">
        <f t="shared" si="8"/>
        <v>132.68282358362845</v>
      </c>
      <c r="G112" s="230">
        <f>E112/D112*100</f>
        <v>99.420328125</v>
      </c>
    </row>
    <row r="113" spans="1:7" ht="15.75" customHeight="1">
      <c r="A113" s="55" t="s">
        <v>556</v>
      </c>
      <c r="B113" s="52" t="s">
        <v>382</v>
      </c>
      <c r="C113" s="350">
        <v>383645.8</v>
      </c>
      <c r="D113" s="55" t="s">
        <v>256</v>
      </c>
      <c r="E113" s="350">
        <v>509032.08</v>
      </c>
      <c r="F113" s="246">
        <f t="shared" si="8"/>
        <v>132.68282358362845</v>
      </c>
      <c r="G113" s="246">
        <v>0</v>
      </c>
    </row>
    <row r="114" spans="1:7" ht="15.75" customHeight="1">
      <c r="A114" s="342" t="s">
        <v>557</v>
      </c>
      <c r="B114" s="342" t="s">
        <v>558</v>
      </c>
      <c r="C114" s="558">
        <v>482201.94</v>
      </c>
      <c r="D114" s="558">
        <v>1042216</v>
      </c>
      <c r="E114" s="558">
        <v>1012822.91</v>
      </c>
      <c r="F114" s="230">
        <f t="shared" si="8"/>
        <v>210.04123500622995</v>
      </c>
      <c r="G114" s="230">
        <f>E114/D114*100</f>
        <v>97.17975064669896</v>
      </c>
    </row>
    <row r="115" spans="1:7" ht="15.75" customHeight="1">
      <c r="A115" s="55" t="s">
        <v>559</v>
      </c>
      <c r="B115" s="52" t="s">
        <v>560</v>
      </c>
      <c r="C115" s="350">
        <v>431051.1</v>
      </c>
      <c r="D115" s="55" t="s">
        <v>256</v>
      </c>
      <c r="E115" s="350">
        <v>954748.91</v>
      </c>
      <c r="F115" s="246">
        <f t="shared" si="8"/>
        <v>221.4932081138408</v>
      </c>
      <c r="G115" s="246">
        <v>0</v>
      </c>
    </row>
    <row r="116" spans="1:7" ht="15.75" customHeight="1">
      <c r="A116" s="55" t="s">
        <v>561</v>
      </c>
      <c r="B116" s="52" t="s">
        <v>119</v>
      </c>
      <c r="C116" s="350">
        <v>43057.34</v>
      </c>
      <c r="D116" s="55" t="s">
        <v>256</v>
      </c>
      <c r="E116" s="350">
        <v>31200</v>
      </c>
      <c r="F116" s="246">
        <f t="shared" si="8"/>
        <v>72.46151294994071</v>
      </c>
      <c r="G116" s="246">
        <v>0</v>
      </c>
    </row>
    <row r="117" spans="1:7" ht="15.75" customHeight="1">
      <c r="A117" s="563" t="s">
        <v>562</v>
      </c>
      <c r="B117" s="52" t="s">
        <v>563</v>
      </c>
      <c r="C117" s="350">
        <v>8093.5</v>
      </c>
      <c r="D117" s="55" t="s">
        <v>256</v>
      </c>
      <c r="E117" s="350">
        <v>26874</v>
      </c>
      <c r="F117" s="246">
        <f t="shared" si="8"/>
        <v>332.04423302650275</v>
      </c>
      <c r="G117" s="246">
        <v>0</v>
      </c>
    </row>
    <row r="118" spans="1:7" ht="15.75" customHeight="1">
      <c r="A118" s="342" t="s">
        <v>564</v>
      </c>
      <c r="B118" s="342" t="s">
        <v>565</v>
      </c>
      <c r="C118" s="558">
        <v>1044590.59</v>
      </c>
      <c r="D118" s="558">
        <v>1855800</v>
      </c>
      <c r="E118" s="558">
        <v>970985</v>
      </c>
      <c r="F118" s="230">
        <f aca="true" t="shared" si="9" ref="F118:F124">E118/C118*100</f>
        <v>92.95364224944818</v>
      </c>
      <c r="G118" s="230">
        <f>E118/D118*100</f>
        <v>52.32164026295937</v>
      </c>
    </row>
    <row r="119" spans="1:7" ht="15.75" customHeight="1">
      <c r="A119" s="55" t="s">
        <v>566</v>
      </c>
      <c r="B119" s="52" t="s">
        <v>567</v>
      </c>
      <c r="C119" s="350">
        <v>116330.59</v>
      </c>
      <c r="D119" s="55" t="s">
        <v>256</v>
      </c>
      <c r="E119" s="350">
        <v>21877.5</v>
      </c>
      <c r="F119" s="246">
        <f t="shared" si="9"/>
        <v>18.806317409720005</v>
      </c>
      <c r="G119" s="246">
        <v>0</v>
      </c>
    </row>
    <row r="120" spans="1:7" ht="15.75" customHeight="1">
      <c r="A120" s="55" t="s">
        <v>568</v>
      </c>
      <c r="B120" s="52" t="s">
        <v>569</v>
      </c>
      <c r="C120" s="350">
        <v>560887.5</v>
      </c>
      <c r="D120" s="55" t="s">
        <v>256</v>
      </c>
      <c r="E120" s="350">
        <v>814357.5</v>
      </c>
      <c r="F120" s="246">
        <f t="shared" si="9"/>
        <v>145.19088052416927</v>
      </c>
      <c r="G120" s="246">
        <v>0</v>
      </c>
    </row>
    <row r="121" spans="1:7" ht="15.75" customHeight="1">
      <c r="A121" s="55" t="s">
        <v>570</v>
      </c>
      <c r="B121" s="52" t="s">
        <v>571</v>
      </c>
      <c r="C121" s="350">
        <v>367372.5</v>
      </c>
      <c r="D121" s="55" t="s">
        <v>256</v>
      </c>
      <c r="E121" s="350">
        <v>134750</v>
      </c>
      <c r="F121" s="246">
        <f t="shared" si="9"/>
        <v>36.67939217007261</v>
      </c>
      <c r="G121" s="246">
        <v>0</v>
      </c>
    </row>
    <row r="122" spans="1:7" ht="14.25">
      <c r="A122" s="342" t="s">
        <v>572</v>
      </c>
      <c r="B122" s="342" t="s">
        <v>573</v>
      </c>
      <c r="C122" s="558">
        <v>2125478.01</v>
      </c>
      <c r="D122" s="558">
        <v>2452491</v>
      </c>
      <c r="E122" s="558">
        <v>2032658.47</v>
      </c>
      <c r="F122" s="230">
        <f t="shared" si="9"/>
        <v>95.6330039848307</v>
      </c>
      <c r="G122" s="230">
        <f>E122/D122*100</f>
        <v>82.88138345869567</v>
      </c>
    </row>
    <row r="123" spans="1:7" ht="14.25">
      <c r="A123" s="342" t="s">
        <v>574</v>
      </c>
      <c r="B123" s="342" t="s">
        <v>575</v>
      </c>
      <c r="C123" s="558">
        <v>2125478.01</v>
      </c>
      <c r="D123" s="558">
        <v>2436131</v>
      </c>
      <c r="E123" s="558">
        <v>2016299.6</v>
      </c>
      <c r="F123" s="230">
        <f t="shared" si="9"/>
        <v>94.86334793931837</v>
      </c>
      <c r="G123" s="230">
        <f>E123/D123*100</f>
        <v>82.76646863407592</v>
      </c>
    </row>
    <row r="124" spans="1:7" ht="14.25">
      <c r="A124" s="55" t="s">
        <v>576</v>
      </c>
      <c r="B124" s="52" t="s">
        <v>575</v>
      </c>
      <c r="C124" s="350">
        <v>2125478.01</v>
      </c>
      <c r="D124" s="55" t="s">
        <v>256</v>
      </c>
      <c r="E124" s="350">
        <v>2016299.6</v>
      </c>
      <c r="F124" s="246">
        <f t="shared" si="9"/>
        <v>94.86334793931837</v>
      </c>
      <c r="G124" s="246">
        <v>0</v>
      </c>
    </row>
    <row r="125" spans="1:7" ht="14.25">
      <c r="A125" s="561">
        <v>452</v>
      </c>
      <c r="B125" s="560" t="s">
        <v>1512</v>
      </c>
      <c r="C125" s="558">
        <v>0</v>
      </c>
      <c r="D125" s="558">
        <v>16360</v>
      </c>
      <c r="E125" s="558">
        <v>16358.87</v>
      </c>
      <c r="F125" s="230">
        <v>0</v>
      </c>
      <c r="G125" s="230">
        <f>E125/D125*100</f>
        <v>99.99309290953545</v>
      </c>
    </row>
    <row r="126" spans="1:7" ht="14.25">
      <c r="A126" s="490">
        <v>4521</v>
      </c>
      <c r="B126" s="52" t="s">
        <v>1512</v>
      </c>
      <c r="C126" s="350">
        <v>0</v>
      </c>
      <c r="D126" s="55" t="s">
        <v>256</v>
      </c>
      <c r="E126" s="350">
        <v>16358.87</v>
      </c>
      <c r="F126" s="246">
        <v>0</v>
      </c>
      <c r="G126" s="55">
        <v>0</v>
      </c>
    </row>
    <row r="127" spans="1:7" ht="12.75">
      <c r="A127" s="55"/>
      <c r="B127" s="55"/>
      <c r="C127" s="350"/>
      <c r="D127" s="350"/>
      <c r="E127" s="350"/>
      <c r="F127" s="55"/>
      <c r="G127" s="55"/>
    </row>
    <row r="128" spans="1:7" ht="12.75">
      <c r="A128" s="55"/>
      <c r="B128" s="55"/>
      <c r="C128" s="350"/>
      <c r="D128" s="350"/>
      <c r="E128" s="350"/>
      <c r="F128" s="55"/>
      <c r="G128" s="55"/>
    </row>
    <row r="129" spans="1:7" ht="12.75">
      <c r="A129" s="55"/>
      <c r="B129" s="55"/>
      <c r="C129" s="350"/>
      <c r="D129" s="350"/>
      <c r="E129" s="350"/>
      <c r="F129" s="55"/>
      <c r="G129" s="55"/>
    </row>
    <row r="130" spans="1:7" ht="12.75">
      <c r="A130" s="55"/>
      <c r="B130" s="55"/>
      <c r="C130" s="350"/>
      <c r="D130" s="350"/>
      <c r="E130" s="350"/>
      <c r="F130" s="55"/>
      <c r="G130" s="55"/>
    </row>
    <row r="131" spans="1:7" ht="12.75">
      <c r="A131" s="55"/>
      <c r="B131" s="55"/>
      <c r="C131" s="350"/>
      <c r="D131" s="350"/>
      <c r="E131" s="350"/>
      <c r="F131" s="55"/>
      <c r="G131" s="55"/>
    </row>
    <row r="132" spans="1:7" ht="12.75">
      <c r="A132" s="55"/>
      <c r="B132" s="55"/>
      <c r="C132" s="350"/>
      <c r="D132" s="350"/>
      <c r="E132" s="350"/>
      <c r="F132" s="55"/>
      <c r="G132" s="55"/>
    </row>
    <row r="133" spans="1:7" ht="12.75">
      <c r="A133" s="55"/>
      <c r="B133" s="55"/>
      <c r="C133" s="350"/>
      <c r="D133" s="350"/>
      <c r="E133" s="350"/>
      <c r="F133" s="55"/>
      <c r="G133" s="55"/>
    </row>
    <row r="134" spans="1:7" ht="12.75">
      <c r="A134" s="55"/>
      <c r="B134" s="55"/>
      <c r="C134" s="350"/>
      <c r="D134" s="350"/>
      <c r="E134" s="350"/>
      <c r="F134" s="55"/>
      <c r="G134" s="55"/>
    </row>
    <row r="135" spans="1:7" ht="12.75">
      <c r="A135" s="55"/>
      <c r="B135" s="55"/>
      <c r="C135" s="350"/>
      <c r="D135" s="350"/>
      <c r="E135" s="350"/>
      <c r="F135" s="55"/>
      <c r="G135" s="55"/>
    </row>
    <row r="136" spans="1:7" ht="12.75">
      <c r="A136" s="55"/>
      <c r="B136" s="55"/>
      <c r="C136" s="350"/>
      <c r="D136" s="350"/>
      <c r="E136" s="350"/>
      <c r="F136" s="55"/>
      <c r="G136" s="55"/>
    </row>
    <row r="137" spans="1:7" ht="12.75">
      <c r="A137" s="55"/>
      <c r="B137" s="55"/>
      <c r="C137" s="350"/>
      <c r="D137" s="350"/>
      <c r="E137" s="350"/>
      <c r="F137" s="55"/>
      <c r="G137" s="55"/>
    </row>
    <row r="138" spans="1:7" ht="12.75">
      <c r="A138" s="55"/>
      <c r="B138" s="55"/>
      <c r="C138" s="350"/>
      <c r="D138" s="350"/>
      <c r="E138" s="350"/>
      <c r="F138" s="55"/>
      <c r="G138" s="55"/>
    </row>
    <row r="139" spans="1:7" ht="12.75">
      <c r="A139" s="55"/>
      <c r="B139" s="55"/>
      <c r="C139" s="350"/>
      <c r="D139" s="350"/>
      <c r="E139" s="350"/>
      <c r="F139" s="55"/>
      <c r="G139" s="55"/>
    </row>
    <row r="140" spans="1:7" ht="12.75">
      <c r="A140" s="55"/>
      <c r="B140" s="55"/>
      <c r="C140" s="350"/>
      <c r="D140" s="350"/>
      <c r="E140" s="350"/>
      <c r="F140" s="55"/>
      <c r="G140" s="55"/>
    </row>
    <row r="141" spans="1:7" ht="12.75">
      <c r="A141" s="55"/>
      <c r="B141" s="55"/>
      <c r="C141" s="350"/>
      <c r="D141" s="350"/>
      <c r="E141" s="350"/>
      <c r="F141" s="55"/>
      <c r="G141" s="55"/>
    </row>
    <row r="142" spans="1:7" ht="12.75">
      <c r="A142" s="55"/>
      <c r="B142" s="55"/>
      <c r="C142" s="350"/>
      <c r="D142" s="350"/>
      <c r="E142" s="350"/>
      <c r="F142" s="55"/>
      <c r="G142" s="55"/>
    </row>
    <row r="143" spans="1:7" ht="12.75">
      <c r="A143" s="55"/>
      <c r="B143" s="55"/>
      <c r="C143" s="350"/>
      <c r="D143" s="350"/>
      <c r="E143" s="350"/>
      <c r="F143" s="55"/>
      <c r="G143" s="55"/>
    </row>
    <row r="144" spans="1:7" ht="12.75">
      <c r="A144" s="55"/>
      <c r="B144" s="55"/>
      <c r="C144" s="350"/>
      <c r="D144" s="350"/>
      <c r="E144" s="350"/>
      <c r="F144" s="55"/>
      <c r="G144" s="55"/>
    </row>
    <row r="145" spans="1:7" ht="12.75">
      <c r="A145" s="55"/>
      <c r="B145" s="55"/>
      <c r="C145" s="350"/>
      <c r="D145" s="350"/>
      <c r="E145" s="350"/>
      <c r="F145" s="55"/>
      <c r="G145" s="55"/>
    </row>
    <row r="146" spans="1:7" ht="12.75">
      <c r="A146" s="55"/>
      <c r="B146" s="55"/>
      <c r="C146" s="350"/>
      <c r="D146" s="350"/>
      <c r="E146" s="350"/>
      <c r="F146" s="55"/>
      <c r="G146" s="55"/>
    </row>
    <row r="147" spans="1:7" ht="12.75">
      <c r="A147" s="55"/>
      <c r="B147" s="55"/>
      <c r="C147" s="350"/>
      <c r="D147" s="350"/>
      <c r="E147" s="350"/>
      <c r="F147" s="55"/>
      <c r="G147" s="55"/>
    </row>
    <row r="148" spans="1:7" ht="12.75">
      <c r="A148" s="55"/>
      <c r="B148" s="55"/>
      <c r="C148" s="350"/>
      <c r="D148" s="350"/>
      <c r="E148" s="350"/>
      <c r="F148" s="55"/>
      <c r="G148" s="55"/>
    </row>
    <row r="149" spans="1:7" ht="12.75">
      <c r="A149" s="55"/>
      <c r="B149" s="55"/>
      <c r="C149" s="350"/>
      <c r="D149" s="350"/>
      <c r="E149" s="350"/>
      <c r="F149" s="55"/>
      <c r="G149" s="55"/>
    </row>
    <row r="150" spans="1:7" ht="12.75">
      <c r="A150" s="55"/>
      <c r="B150" s="55"/>
      <c r="C150" s="350"/>
      <c r="D150" s="350"/>
      <c r="E150" s="350"/>
      <c r="F150" s="55"/>
      <c r="G150" s="55"/>
    </row>
    <row r="151" spans="1:7" ht="12.75">
      <c r="A151" s="55"/>
      <c r="B151" s="55"/>
      <c r="C151" s="350"/>
      <c r="D151" s="350"/>
      <c r="E151" s="350"/>
      <c r="F151" s="55"/>
      <c r="G151" s="55"/>
    </row>
    <row r="152" spans="1:7" ht="12.75">
      <c r="A152" s="55"/>
      <c r="B152" s="55"/>
      <c r="C152" s="350"/>
      <c r="D152" s="350"/>
      <c r="E152" s="350"/>
      <c r="F152" s="55"/>
      <c r="G152" s="55"/>
    </row>
    <row r="153" spans="1:7" ht="12.75">
      <c r="A153" s="55"/>
      <c r="B153" s="55"/>
      <c r="C153" s="350"/>
      <c r="D153" s="350"/>
      <c r="E153" s="350"/>
      <c r="F153" s="55"/>
      <c r="G153" s="55"/>
    </row>
    <row r="154" spans="1:7" ht="12.75">
      <c r="A154" s="55"/>
      <c r="B154" s="55"/>
      <c r="C154" s="350"/>
      <c r="D154" s="350"/>
      <c r="E154" s="350"/>
      <c r="F154" s="55"/>
      <c r="G154" s="55"/>
    </row>
  </sheetData>
  <sheetProtection/>
  <mergeCells count="1">
    <mergeCell ref="B3:B4"/>
  </mergeCells>
  <printOptions horizontalCentered="1"/>
  <pageMargins left="0.5905511811023623" right="0.5905511811023623" top="0.9055118110236221" bottom="0.9055118110236221" header="0.7086614173228347" footer="0.5905511811023623"/>
  <pageSetup horizontalDpi="600" verticalDpi="600" orientation="landscape" paperSize="9" scale="8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12.421875" style="0" customWidth="1"/>
    <col min="2" max="2" width="84.8515625" style="0" customWidth="1"/>
    <col min="3" max="5" width="16.7109375" style="0" customWidth="1"/>
    <col min="6" max="7" width="7.7109375" style="0" customWidth="1"/>
  </cols>
  <sheetData>
    <row r="2" ht="15">
      <c r="A2" s="422" t="s">
        <v>608</v>
      </c>
    </row>
    <row r="3" ht="13.5" thickBot="1"/>
    <row r="4" spans="1:7" ht="14.25" customHeight="1">
      <c r="A4" s="96" t="s">
        <v>728</v>
      </c>
      <c r="B4" s="669" t="s">
        <v>706</v>
      </c>
      <c r="C4" s="331" t="s">
        <v>86</v>
      </c>
      <c r="D4" s="330" t="s">
        <v>1</v>
      </c>
      <c r="E4" s="331" t="s">
        <v>86</v>
      </c>
      <c r="F4" s="57" t="s">
        <v>85</v>
      </c>
      <c r="G4" s="47" t="s">
        <v>85</v>
      </c>
    </row>
    <row r="5" spans="1:7" ht="14.25" thickBot="1">
      <c r="A5" s="97" t="s">
        <v>705</v>
      </c>
      <c r="B5" s="670"/>
      <c r="C5" s="329" t="s">
        <v>1507</v>
      </c>
      <c r="D5" s="328" t="s">
        <v>865</v>
      </c>
      <c r="E5" s="329" t="s">
        <v>1508</v>
      </c>
      <c r="F5" s="143" t="s">
        <v>61</v>
      </c>
      <c r="G5" s="144" t="s">
        <v>60</v>
      </c>
    </row>
    <row r="6" spans="1:7" ht="12.75">
      <c r="A6" s="348">
        <v>1</v>
      </c>
      <c r="B6" s="42">
        <v>2</v>
      </c>
      <c r="C6" s="335">
        <v>3</v>
      </c>
      <c r="D6" s="346">
        <v>4</v>
      </c>
      <c r="E6" s="347">
        <v>5</v>
      </c>
      <c r="F6" s="346">
        <v>6</v>
      </c>
      <c r="G6" s="345">
        <v>7</v>
      </c>
    </row>
    <row r="7" ht="4.5" customHeight="1"/>
    <row r="8" spans="1:7" ht="13.5">
      <c r="A8" s="356"/>
      <c r="B8" s="424" t="s">
        <v>729</v>
      </c>
      <c r="C8" s="343">
        <f>+C9+C12+C14+C26+C41+C44</f>
        <v>202553557.89</v>
      </c>
      <c r="D8" s="343">
        <f>+D9+D12+D14+D26+D41+D44</f>
        <v>173453612</v>
      </c>
      <c r="E8" s="343">
        <f>+E9+E12+E14+E26+E41+E44</f>
        <v>170563847.06</v>
      </c>
      <c r="F8" s="425">
        <f aca="true" t="shared" si="0" ref="F8:F14">E8/C8*100</f>
        <v>84.20678897806746</v>
      </c>
      <c r="G8" s="425">
        <f aca="true" t="shared" si="1" ref="G8:G14">E8/D8*100</f>
        <v>98.33398399336879</v>
      </c>
    </row>
    <row r="9" spans="1:7" ht="12.75">
      <c r="A9" s="426">
        <v>1</v>
      </c>
      <c r="B9" s="394" t="s">
        <v>709</v>
      </c>
      <c r="C9" s="393">
        <f>SUM(C10:C11)</f>
        <v>76094134.61</v>
      </c>
      <c r="D9" s="393">
        <f>SUM(D10:D11)</f>
        <v>77529506</v>
      </c>
      <c r="E9" s="393">
        <f>SUM(E10:E11)</f>
        <v>79579953.75</v>
      </c>
      <c r="F9" s="392">
        <f t="shared" si="0"/>
        <v>104.58093013064098</v>
      </c>
      <c r="G9" s="392">
        <f t="shared" si="1"/>
        <v>102.64473212301908</v>
      </c>
    </row>
    <row r="10" spans="1:7" ht="12.75">
      <c r="A10" s="366" t="s">
        <v>710</v>
      </c>
      <c r="B10" s="363" t="s">
        <v>246</v>
      </c>
      <c r="C10" s="364">
        <v>76048807.03</v>
      </c>
      <c r="D10" s="364">
        <v>77439635</v>
      </c>
      <c r="E10" s="364">
        <v>79490295.6</v>
      </c>
      <c r="F10" s="391">
        <f t="shared" si="0"/>
        <v>104.52536825284106</v>
      </c>
      <c r="G10" s="391">
        <f t="shared" si="1"/>
        <v>102.64807627257025</v>
      </c>
    </row>
    <row r="11" spans="1:7" ht="12.75">
      <c r="A11" s="366" t="s">
        <v>730</v>
      </c>
      <c r="B11" s="363" t="s">
        <v>731</v>
      </c>
      <c r="C11" s="364">
        <v>45327.58</v>
      </c>
      <c r="D11" s="364">
        <v>89871</v>
      </c>
      <c r="E11" s="364">
        <v>89658.15</v>
      </c>
      <c r="F11" s="391">
        <f t="shared" si="0"/>
        <v>197.80043408450217</v>
      </c>
      <c r="G11" s="391">
        <f t="shared" si="1"/>
        <v>99.76316053009313</v>
      </c>
    </row>
    <row r="12" spans="1:7" ht="12.75">
      <c r="A12" s="426">
        <v>3</v>
      </c>
      <c r="B12" s="394" t="s">
        <v>732</v>
      </c>
      <c r="C12" s="393">
        <f>+C13</f>
        <v>295865.73</v>
      </c>
      <c r="D12" s="393">
        <f>+D13</f>
        <v>341772</v>
      </c>
      <c r="E12" s="393">
        <f>+E13</f>
        <v>309461.38</v>
      </c>
      <c r="F12" s="392">
        <f t="shared" si="0"/>
        <v>104.59520945531611</v>
      </c>
      <c r="G12" s="392">
        <f t="shared" si="1"/>
        <v>90.54614772421381</v>
      </c>
    </row>
    <row r="13" spans="1:7" ht="12.75">
      <c r="A13" s="366" t="s">
        <v>733</v>
      </c>
      <c r="B13" s="363" t="s">
        <v>734</v>
      </c>
      <c r="C13" s="364">
        <v>295865.73</v>
      </c>
      <c r="D13" s="364">
        <v>341772</v>
      </c>
      <c r="E13" s="364">
        <v>309461.38</v>
      </c>
      <c r="F13" s="391">
        <f t="shared" si="0"/>
        <v>104.59520945531611</v>
      </c>
      <c r="G13" s="391">
        <f t="shared" si="1"/>
        <v>90.54614772421381</v>
      </c>
    </row>
    <row r="14" spans="1:7" ht="12.75">
      <c r="A14" s="426">
        <v>4</v>
      </c>
      <c r="B14" s="394" t="s">
        <v>735</v>
      </c>
      <c r="C14" s="393">
        <f>SUM(C15:C25)</f>
        <v>61841179.53</v>
      </c>
      <c r="D14" s="393">
        <f>SUM(D15:D25)</f>
        <v>60988119</v>
      </c>
      <c r="E14" s="393">
        <f>SUM(E15:E25)</f>
        <v>60744171.67999999</v>
      </c>
      <c r="F14" s="392">
        <f t="shared" si="0"/>
        <v>98.22608841173891</v>
      </c>
      <c r="G14" s="392">
        <f t="shared" si="1"/>
        <v>99.60000845410562</v>
      </c>
    </row>
    <row r="15" spans="1:7" ht="12.75">
      <c r="A15" s="366" t="s">
        <v>716</v>
      </c>
      <c r="B15" s="363" t="s">
        <v>717</v>
      </c>
      <c r="C15" s="364">
        <v>936552.52</v>
      </c>
      <c r="D15" s="364">
        <v>1119000</v>
      </c>
      <c r="E15" s="364">
        <v>1045407.37</v>
      </c>
      <c r="F15" s="391">
        <f aca="true" t="shared" si="2" ref="F15:F25">E15/C15*100</f>
        <v>111.62293066063182</v>
      </c>
      <c r="G15" s="391">
        <f aca="true" t="shared" si="3" ref="G15:G25">E15/D15*100</f>
        <v>93.42335746201967</v>
      </c>
    </row>
    <row r="16" spans="1:7" ht="12.75">
      <c r="A16" s="366" t="s">
        <v>736</v>
      </c>
      <c r="B16" s="363" t="s">
        <v>737</v>
      </c>
      <c r="C16" s="364">
        <v>3305356.8</v>
      </c>
      <c r="D16" s="364">
        <v>4070000</v>
      </c>
      <c r="E16" s="364">
        <v>4021578.26</v>
      </c>
      <c r="F16" s="391">
        <f t="shared" si="2"/>
        <v>121.66850671007741</v>
      </c>
      <c r="G16" s="391">
        <f t="shared" si="3"/>
        <v>98.81027665847665</v>
      </c>
    </row>
    <row r="17" spans="1:7" ht="12.75">
      <c r="A17" s="366" t="s">
        <v>718</v>
      </c>
      <c r="B17" s="363" t="s">
        <v>719</v>
      </c>
      <c r="C17" s="364">
        <v>21978224.81</v>
      </c>
      <c r="D17" s="364">
        <v>15014901</v>
      </c>
      <c r="E17" s="364">
        <v>16138142.36</v>
      </c>
      <c r="F17" s="391">
        <f t="shared" si="2"/>
        <v>73.42787008283405</v>
      </c>
      <c r="G17" s="391">
        <f t="shared" si="3"/>
        <v>107.48084426264282</v>
      </c>
    </row>
    <row r="18" spans="1:7" ht="12.75">
      <c r="A18" s="366" t="s">
        <v>738</v>
      </c>
      <c r="B18" s="363" t="s">
        <v>247</v>
      </c>
      <c r="C18" s="364">
        <v>17432078.82</v>
      </c>
      <c r="D18" s="364">
        <v>18497843</v>
      </c>
      <c r="E18" s="364">
        <v>19149217.74</v>
      </c>
      <c r="F18" s="391">
        <f t="shared" si="2"/>
        <v>109.85045408370864</v>
      </c>
      <c r="G18" s="391">
        <f t="shared" si="3"/>
        <v>103.5213551115122</v>
      </c>
    </row>
    <row r="19" spans="1:7" ht="12.75">
      <c r="A19" s="366" t="s">
        <v>720</v>
      </c>
      <c r="B19" s="363" t="s">
        <v>721</v>
      </c>
      <c r="C19" s="364">
        <v>1179688.07</v>
      </c>
      <c r="D19" s="364">
        <v>340000</v>
      </c>
      <c r="E19" s="364">
        <v>477822.66</v>
      </c>
      <c r="F19" s="391">
        <f t="shared" si="2"/>
        <v>40.504152932562924</v>
      </c>
      <c r="G19" s="391">
        <f t="shared" si="3"/>
        <v>140.53607647058823</v>
      </c>
    </row>
    <row r="20" spans="1:7" ht="12.75">
      <c r="A20" s="366" t="s">
        <v>722</v>
      </c>
      <c r="B20" s="363" t="s">
        <v>739</v>
      </c>
      <c r="C20" s="364">
        <v>7170261.14</v>
      </c>
      <c r="D20" s="364">
        <v>7297759</v>
      </c>
      <c r="E20" s="364">
        <v>6983476.54</v>
      </c>
      <c r="F20" s="391">
        <f t="shared" si="2"/>
        <v>97.39500980015912</v>
      </c>
      <c r="G20" s="391">
        <f t="shared" si="3"/>
        <v>95.69343876661314</v>
      </c>
    </row>
    <row r="21" spans="1:7" ht="12.75">
      <c r="A21" s="366" t="s">
        <v>722</v>
      </c>
      <c r="B21" s="363" t="s">
        <v>740</v>
      </c>
      <c r="C21" s="364">
        <v>334743.01</v>
      </c>
      <c r="D21" s="364">
        <v>390000</v>
      </c>
      <c r="E21" s="364">
        <v>434352.98</v>
      </c>
      <c r="F21" s="391">
        <f t="shared" si="2"/>
        <v>129.75714713206406</v>
      </c>
      <c r="G21" s="391">
        <f t="shared" si="3"/>
        <v>111.37255897435895</v>
      </c>
    </row>
    <row r="22" spans="1:7" ht="12.75">
      <c r="A22" s="427" t="s">
        <v>722</v>
      </c>
      <c r="B22" s="363" t="s">
        <v>741</v>
      </c>
      <c r="C22" s="364">
        <v>107917.08</v>
      </c>
      <c r="D22" s="364">
        <v>130000</v>
      </c>
      <c r="E22" s="364">
        <v>252644.21</v>
      </c>
      <c r="F22" s="391">
        <f t="shared" si="2"/>
        <v>234.10956819810173</v>
      </c>
      <c r="G22" s="391">
        <f t="shared" si="3"/>
        <v>194.3417</v>
      </c>
    </row>
    <row r="23" spans="1:7" ht="12.75">
      <c r="A23" s="366" t="s">
        <v>742</v>
      </c>
      <c r="B23" s="363" t="s">
        <v>743</v>
      </c>
      <c r="C23" s="364">
        <v>247379.75</v>
      </c>
      <c r="D23" s="364">
        <v>2100700</v>
      </c>
      <c r="E23" s="364">
        <v>2096727.5</v>
      </c>
      <c r="F23" s="391">
        <f t="shared" si="2"/>
        <v>847.5744275754179</v>
      </c>
      <c r="G23" s="391">
        <f t="shared" si="3"/>
        <v>99.81089636787738</v>
      </c>
    </row>
    <row r="24" spans="1:7" ht="12.75">
      <c r="A24" s="366" t="s">
        <v>744</v>
      </c>
      <c r="B24" s="363" t="s">
        <v>745</v>
      </c>
      <c r="C24" s="364">
        <v>8707023.97</v>
      </c>
      <c r="D24" s="364">
        <v>11227916</v>
      </c>
      <c r="E24" s="364">
        <v>9149348.35</v>
      </c>
      <c r="F24" s="391">
        <f t="shared" si="2"/>
        <v>105.08008685314323</v>
      </c>
      <c r="G24" s="391">
        <f t="shared" si="3"/>
        <v>81.4875026674585</v>
      </c>
    </row>
    <row r="25" spans="1:7" ht="12.75">
      <c r="A25" s="366" t="s">
        <v>746</v>
      </c>
      <c r="B25" s="363" t="s">
        <v>747</v>
      </c>
      <c r="C25" s="364">
        <v>441953.56</v>
      </c>
      <c r="D25" s="364">
        <v>800000</v>
      </c>
      <c r="E25" s="364">
        <v>995453.71</v>
      </c>
      <c r="F25" s="391">
        <f t="shared" si="2"/>
        <v>225.23943692183406</v>
      </c>
      <c r="G25" s="391">
        <f t="shared" si="3"/>
        <v>124.43171375</v>
      </c>
    </row>
    <row r="26" spans="1:7" ht="12.75">
      <c r="A26" s="426">
        <v>5</v>
      </c>
      <c r="B26" s="394" t="s">
        <v>723</v>
      </c>
      <c r="C26" s="393">
        <f>SUM(C27:C40)</f>
        <v>18795426.38</v>
      </c>
      <c r="D26" s="393">
        <f>SUM(D27:D40)</f>
        <v>19478876</v>
      </c>
      <c r="E26" s="393">
        <f>SUM(E27:E40)</f>
        <v>17175545.12</v>
      </c>
      <c r="F26" s="392">
        <f>E26/C26*100</f>
        <v>91.38151363395674</v>
      </c>
      <c r="G26" s="392">
        <f>E26/D26*100</f>
        <v>88.17523721594614</v>
      </c>
    </row>
    <row r="27" spans="1:7" ht="12.75">
      <c r="A27" s="366" t="s">
        <v>748</v>
      </c>
      <c r="B27" s="363" t="s">
        <v>749</v>
      </c>
      <c r="C27" s="364">
        <v>7147269.37</v>
      </c>
      <c r="D27" s="364">
        <v>7497580</v>
      </c>
      <c r="E27" s="364">
        <v>7435168.3</v>
      </c>
      <c r="F27" s="391">
        <f aca="true" t="shared" si="4" ref="F27:F40">E27/C27*100</f>
        <v>104.02809681706455</v>
      </c>
      <c r="G27" s="391">
        <f aca="true" t="shared" si="5" ref="G27:G40">E27/D27*100</f>
        <v>99.16757540433046</v>
      </c>
    </row>
    <row r="28" spans="1:7" ht="12.75">
      <c r="A28" s="427" t="s">
        <v>750</v>
      </c>
      <c r="B28" s="363" t="s">
        <v>751</v>
      </c>
      <c r="C28" s="364">
        <v>785763.5</v>
      </c>
      <c r="D28" s="364">
        <v>345160</v>
      </c>
      <c r="E28" s="364">
        <v>282948</v>
      </c>
      <c r="F28" s="391">
        <f t="shared" si="4"/>
        <v>36.009308144244415</v>
      </c>
      <c r="G28" s="391">
        <f t="shared" si="5"/>
        <v>81.97589523699153</v>
      </c>
    </row>
    <row r="29" spans="1:7" ht="12.75">
      <c r="A29" s="366" t="s">
        <v>750</v>
      </c>
      <c r="B29" s="363" t="s">
        <v>752</v>
      </c>
      <c r="C29" s="364">
        <v>935843.16</v>
      </c>
      <c r="D29" s="364">
        <v>1714369</v>
      </c>
      <c r="E29" s="364">
        <v>1727125.66</v>
      </c>
      <c r="F29" s="391">
        <f t="shared" si="4"/>
        <v>184.5528966627271</v>
      </c>
      <c r="G29" s="391">
        <f t="shared" si="5"/>
        <v>100.74410234902753</v>
      </c>
    </row>
    <row r="30" spans="1:7" ht="12.75">
      <c r="A30" s="366" t="s">
        <v>750</v>
      </c>
      <c r="B30" s="363" t="s">
        <v>818</v>
      </c>
      <c r="C30" s="364">
        <v>3369983.38</v>
      </c>
      <c r="D30" s="364">
        <v>2006163</v>
      </c>
      <c r="E30" s="364">
        <v>1289244.81</v>
      </c>
      <c r="F30" s="391">
        <f t="shared" si="4"/>
        <v>38.25671122449275</v>
      </c>
      <c r="G30" s="391">
        <f t="shared" si="5"/>
        <v>64.26421033585008</v>
      </c>
    </row>
    <row r="31" spans="1:7" ht="12.75">
      <c r="A31" s="366" t="s">
        <v>753</v>
      </c>
      <c r="B31" s="363" t="s">
        <v>754</v>
      </c>
      <c r="C31" s="364">
        <v>64247.5</v>
      </c>
      <c r="D31" s="364">
        <v>12000</v>
      </c>
      <c r="E31" s="364">
        <v>22499.39</v>
      </c>
      <c r="F31" s="391">
        <f t="shared" si="4"/>
        <v>35.01986847737266</v>
      </c>
      <c r="G31" s="391">
        <f t="shared" si="5"/>
        <v>187.49491666666665</v>
      </c>
    </row>
    <row r="32" spans="1:7" ht="12.75">
      <c r="A32" s="366" t="s">
        <v>753</v>
      </c>
      <c r="B32" s="363" t="s">
        <v>755</v>
      </c>
      <c r="C32" s="364">
        <v>398765</v>
      </c>
      <c r="D32" s="428">
        <v>440009</v>
      </c>
      <c r="E32" s="364">
        <v>445908.52</v>
      </c>
      <c r="F32" s="391">
        <f t="shared" si="4"/>
        <v>111.82238160319989</v>
      </c>
      <c r="G32" s="391">
        <f t="shared" si="5"/>
        <v>101.34077257510643</v>
      </c>
    </row>
    <row r="33" spans="1:7" ht="12.75">
      <c r="A33" s="427" t="s">
        <v>724</v>
      </c>
      <c r="B33" s="363" t="s">
        <v>756</v>
      </c>
      <c r="C33" s="364">
        <v>1162063.06</v>
      </c>
      <c r="D33" s="428">
        <v>211900</v>
      </c>
      <c r="E33" s="364">
        <v>495203.04</v>
      </c>
      <c r="F33" s="391">
        <f t="shared" si="4"/>
        <v>42.61412801470515</v>
      </c>
      <c r="G33" s="391">
        <f t="shared" si="5"/>
        <v>233.69657385559225</v>
      </c>
    </row>
    <row r="34" spans="1:7" ht="12.75">
      <c r="A34" s="427" t="s">
        <v>724</v>
      </c>
      <c r="B34" s="363" t="s">
        <v>757</v>
      </c>
      <c r="C34" s="364">
        <v>4010901.76</v>
      </c>
      <c r="D34" s="428">
        <v>4316896</v>
      </c>
      <c r="E34" s="364">
        <v>4015574.12</v>
      </c>
      <c r="F34" s="391">
        <f t="shared" si="4"/>
        <v>100.1164915093807</v>
      </c>
      <c r="G34" s="391">
        <f t="shared" si="5"/>
        <v>93.01994117995893</v>
      </c>
    </row>
    <row r="35" spans="1:7" ht="12.75">
      <c r="A35" s="366" t="s">
        <v>758</v>
      </c>
      <c r="B35" s="363" t="s">
        <v>759</v>
      </c>
      <c r="C35" s="364">
        <v>8788.18</v>
      </c>
      <c r="D35" s="428">
        <v>923410</v>
      </c>
      <c r="E35" s="364">
        <v>61954.51</v>
      </c>
      <c r="F35" s="391">
        <f t="shared" si="4"/>
        <v>704.9754329110237</v>
      </c>
      <c r="G35" s="391">
        <f t="shared" si="5"/>
        <v>6.709317637885663</v>
      </c>
    </row>
    <row r="36" spans="1:7" ht="12.75">
      <c r="A36" s="366" t="s">
        <v>758</v>
      </c>
      <c r="B36" s="363" t="s">
        <v>760</v>
      </c>
      <c r="C36" s="364">
        <v>104752.94</v>
      </c>
      <c r="D36" s="364">
        <v>592106</v>
      </c>
      <c r="E36" s="364">
        <v>347218.3</v>
      </c>
      <c r="F36" s="391">
        <f t="shared" si="4"/>
        <v>331.46401427969465</v>
      </c>
      <c r="G36" s="391">
        <f t="shared" si="5"/>
        <v>58.64123991312367</v>
      </c>
    </row>
    <row r="37" spans="1:7" ht="12.75">
      <c r="A37" s="366" t="s">
        <v>761</v>
      </c>
      <c r="B37" s="363" t="s">
        <v>762</v>
      </c>
      <c r="C37" s="364">
        <v>89198</v>
      </c>
      <c r="D37" s="364">
        <v>0</v>
      </c>
      <c r="E37" s="364">
        <v>0</v>
      </c>
      <c r="F37" s="391">
        <f t="shared" si="4"/>
        <v>0</v>
      </c>
      <c r="G37" s="391">
        <v>0</v>
      </c>
    </row>
    <row r="38" spans="1:7" ht="12.75">
      <c r="A38" s="366" t="s">
        <v>761</v>
      </c>
      <c r="B38" s="363" t="s">
        <v>763</v>
      </c>
      <c r="C38" s="364">
        <v>9527.7</v>
      </c>
      <c r="D38" s="364">
        <v>226615</v>
      </c>
      <c r="E38" s="364">
        <v>219809.63</v>
      </c>
      <c r="F38" s="391">
        <f t="shared" si="4"/>
        <v>2307.058681528595</v>
      </c>
      <c r="G38" s="391">
        <f t="shared" si="5"/>
        <v>96.99694636277387</v>
      </c>
    </row>
    <row r="39" spans="1:7" ht="12.75">
      <c r="A39" s="366" t="s">
        <v>764</v>
      </c>
      <c r="B39" s="363" t="s">
        <v>765</v>
      </c>
      <c r="C39" s="364">
        <v>328955.81</v>
      </c>
      <c r="D39" s="364">
        <v>1162668</v>
      </c>
      <c r="E39" s="364">
        <v>802890.8</v>
      </c>
      <c r="F39" s="391">
        <f t="shared" si="4"/>
        <v>244.07253971285687</v>
      </c>
      <c r="G39" s="391">
        <f t="shared" si="5"/>
        <v>69.0558955781014</v>
      </c>
    </row>
    <row r="40" spans="1:7" ht="12.75">
      <c r="A40" s="366" t="s">
        <v>766</v>
      </c>
      <c r="B40" s="363" t="s">
        <v>767</v>
      </c>
      <c r="C40" s="364">
        <v>379367.02</v>
      </c>
      <c r="D40" s="364">
        <v>30000</v>
      </c>
      <c r="E40" s="364">
        <v>30000.04</v>
      </c>
      <c r="F40" s="391">
        <f t="shared" si="4"/>
        <v>7.907919881912771</v>
      </c>
      <c r="G40" s="391">
        <f t="shared" si="5"/>
        <v>100.00013333333332</v>
      </c>
    </row>
    <row r="41" spans="1:7" ht="12.75">
      <c r="A41" s="426">
        <v>6</v>
      </c>
      <c r="B41" s="394" t="s">
        <v>768</v>
      </c>
      <c r="C41" s="393">
        <f>SUM(C42:C43)</f>
        <v>2278115.7</v>
      </c>
      <c r="D41" s="393">
        <f>SUM(D42:D43)</f>
        <v>1205316</v>
      </c>
      <c r="E41" s="393">
        <f>SUM(E42:E43)</f>
        <v>914724.6699999999</v>
      </c>
      <c r="F41" s="392">
        <f aca="true" t="shared" si="6" ref="F41:F47">E41/C41*100</f>
        <v>40.1526871528079</v>
      </c>
      <c r="G41" s="392">
        <f aca="true" t="shared" si="7" ref="G41:G47">E41/D41*100</f>
        <v>75.89085932651686</v>
      </c>
    </row>
    <row r="42" spans="1:7" ht="12.75">
      <c r="A42" s="366" t="s">
        <v>769</v>
      </c>
      <c r="B42" s="363" t="s">
        <v>770</v>
      </c>
      <c r="C42" s="364">
        <v>306197.25</v>
      </c>
      <c r="D42" s="364">
        <v>517097</v>
      </c>
      <c r="E42" s="364">
        <v>266505.67</v>
      </c>
      <c r="F42" s="391">
        <f t="shared" si="6"/>
        <v>87.03725131430801</v>
      </c>
      <c r="G42" s="391">
        <f t="shared" si="7"/>
        <v>51.53881573476543</v>
      </c>
    </row>
    <row r="43" spans="1:7" ht="12.75">
      <c r="A43" s="366" t="s">
        <v>771</v>
      </c>
      <c r="B43" s="363" t="s">
        <v>772</v>
      </c>
      <c r="C43" s="364">
        <v>1971918.45</v>
      </c>
      <c r="D43" s="428">
        <v>688219</v>
      </c>
      <c r="E43" s="364">
        <v>648219</v>
      </c>
      <c r="F43" s="391">
        <f t="shared" si="6"/>
        <v>32.872505452748314</v>
      </c>
      <c r="G43" s="391">
        <f t="shared" si="7"/>
        <v>94.18789658524395</v>
      </c>
    </row>
    <row r="44" spans="1:7" ht="12.75">
      <c r="A44" s="426">
        <v>7</v>
      </c>
      <c r="B44" s="394" t="s">
        <v>725</v>
      </c>
      <c r="C44" s="393">
        <f>SUM(C45:C47)</f>
        <v>43248835.94</v>
      </c>
      <c r="D44" s="393">
        <f>SUM(D45:D47)</f>
        <v>13910023</v>
      </c>
      <c r="E44" s="393">
        <f>SUM(E45:E47)</f>
        <v>11839990.459999999</v>
      </c>
      <c r="F44" s="392">
        <f t="shared" si="6"/>
        <v>27.376437313655938</v>
      </c>
      <c r="G44" s="392">
        <f t="shared" si="7"/>
        <v>85.11841037214676</v>
      </c>
    </row>
    <row r="45" spans="1:7" ht="12.75">
      <c r="A45" s="366" t="s">
        <v>726</v>
      </c>
      <c r="B45" s="363" t="s">
        <v>773</v>
      </c>
      <c r="C45" s="364">
        <v>43205473.04</v>
      </c>
      <c r="D45" s="428">
        <v>13802625</v>
      </c>
      <c r="E45" s="364">
        <v>11756381.94</v>
      </c>
      <c r="F45" s="391">
        <f t="shared" si="6"/>
        <v>27.21039977762965</v>
      </c>
      <c r="G45" s="391">
        <f t="shared" si="7"/>
        <v>85.17497171733636</v>
      </c>
    </row>
    <row r="46" spans="1:7" ht="12.75">
      <c r="A46" s="366" t="s">
        <v>774</v>
      </c>
      <c r="B46" s="363" t="s">
        <v>775</v>
      </c>
      <c r="C46" s="364">
        <v>14529.01</v>
      </c>
      <c r="D46" s="364">
        <v>51300</v>
      </c>
      <c r="E46" s="364">
        <v>47362</v>
      </c>
      <c r="F46" s="391">
        <f t="shared" si="6"/>
        <v>325.98229335653286</v>
      </c>
      <c r="G46" s="391">
        <f t="shared" si="7"/>
        <v>92.32358674463937</v>
      </c>
    </row>
    <row r="47" spans="1:7" ht="12.75">
      <c r="A47" s="366" t="s">
        <v>776</v>
      </c>
      <c r="B47" s="363" t="s">
        <v>777</v>
      </c>
      <c r="C47" s="364">
        <v>28833.89</v>
      </c>
      <c r="D47" s="364">
        <v>56098</v>
      </c>
      <c r="E47" s="364">
        <v>36246.52</v>
      </c>
      <c r="F47" s="391">
        <f t="shared" si="6"/>
        <v>125.70804702383202</v>
      </c>
      <c r="G47" s="391">
        <f t="shared" si="7"/>
        <v>64.61285607330029</v>
      </c>
    </row>
    <row r="48" ht="12.75">
      <c r="D48" t="s">
        <v>93</v>
      </c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headerFooter>
    <oddHeader>&amp;C&amp;P/&amp;N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22">
      <selection activeCell="F48" sqref="F48"/>
    </sheetView>
  </sheetViews>
  <sheetFormatPr defaultColWidth="9.140625" defaultRowHeight="12.75"/>
  <cols>
    <col min="1" max="1" width="11.140625" style="0" customWidth="1"/>
    <col min="2" max="2" width="76.28125" style="0" customWidth="1"/>
    <col min="3" max="3" width="16.8515625" style="0" customWidth="1"/>
    <col min="4" max="4" width="16.421875" style="0" customWidth="1"/>
    <col min="5" max="5" width="17.00390625" style="0" customWidth="1"/>
    <col min="6" max="6" width="7.8515625" style="0" customWidth="1"/>
    <col min="7" max="7" width="8.28125" style="0" customWidth="1"/>
  </cols>
  <sheetData>
    <row r="2" ht="15">
      <c r="A2" s="422" t="s">
        <v>609</v>
      </c>
    </row>
    <row r="3" ht="13.5" thickBot="1"/>
    <row r="4" spans="1:7" ht="13.5">
      <c r="A4" s="96" t="s">
        <v>728</v>
      </c>
      <c r="B4" s="669" t="s">
        <v>706</v>
      </c>
      <c r="C4" s="331" t="s">
        <v>86</v>
      </c>
      <c r="D4" s="330" t="s">
        <v>1</v>
      </c>
      <c r="E4" s="331" t="s">
        <v>86</v>
      </c>
      <c r="F4" s="57" t="s">
        <v>85</v>
      </c>
      <c r="G4" s="47" t="s">
        <v>85</v>
      </c>
    </row>
    <row r="5" spans="1:7" ht="14.25" thickBot="1">
      <c r="A5" s="97" t="s">
        <v>705</v>
      </c>
      <c r="B5" s="670"/>
      <c r="C5" s="329" t="s">
        <v>1507</v>
      </c>
      <c r="D5" s="328" t="s">
        <v>865</v>
      </c>
      <c r="E5" s="329" t="s">
        <v>1508</v>
      </c>
      <c r="F5" s="143" t="s">
        <v>61</v>
      </c>
      <c r="G5" s="144" t="s">
        <v>60</v>
      </c>
    </row>
    <row r="6" spans="1:7" ht="12.75">
      <c r="A6" s="348">
        <v>1</v>
      </c>
      <c r="B6" s="42">
        <v>2</v>
      </c>
      <c r="C6" s="335">
        <v>3</v>
      </c>
      <c r="D6" s="346">
        <v>4</v>
      </c>
      <c r="E6" s="347">
        <v>5</v>
      </c>
      <c r="F6" s="346">
        <v>6</v>
      </c>
      <c r="G6" s="345">
        <v>7</v>
      </c>
    </row>
    <row r="7" ht="3" customHeight="1"/>
    <row r="8" spans="1:7" ht="13.5">
      <c r="A8" s="356"/>
      <c r="B8" s="424" t="s">
        <v>778</v>
      </c>
      <c r="C8" s="343">
        <f>+C9+C13+C15+C27+C42+C45+C50</f>
        <v>228494577.35</v>
      </c>
      <c r="D8" s="343">
        <f>+D9+D13+D15+D27+D42+D45+D50</f>
        <v>187198880</v>
      </c>
      <c r="E8" s="343">
        <f>+E9+E13+E15+E27+E42+E45+E50</f>
        <v>163477922.85999998</v>
      </c>
      <c r="F8" s="425">
        <f aca="true" t="shared" si="0" ref="F8:F15">E8/C8*100</f>
        <v>71.54564662144705</v>
      </c>
      <c r="G8" s="425">
        <f aca="true" t="shared" si="1" ref="G8:G15">E8/D8*100</f>
        <v>87.32847272376843</v>
      </c>
    </row>
    <row r="9" spans="1:7" ht="12.75">
      <c r="A9" s="426">
        <v>1</v>
      </c>
      <c r="B9" s="394" t="s">
        <v>709</v>
      </c>
      <c r="C9" s="393">
        <f>SUM(C10:C12)</f>
        <v>71499954.85</v>
      </c>
      <c r="D9" s="393">
        <f>SUM(D10:D12)</f>
        <v>80624875</v>
      </c>
      <c r="E9" s="393">
        <f>SUM(E10:E12)</f>
        <v>76255958.60999998</v>
      </c>
      <c r="F9" s="392">
        <f t="shared" si="0"/>
        <v>106.65175771086517</v>
      </c>
      <c r="G9" s="392">
        <f t="shared" si="1"/>
        <v>94.58118057237296</v>
      </c>
    </row>
    <row r="10" spans="1:7" ht="12.75">
      <c r="A10" s="366" t="s">
        <v>710</v>
      </c>
      <c r="B10" s="363" t="s">
        <v>246</v>
      </c>
      <c r="C10" s="364">
        <v>71454627.27</v>
      </c>
      <c r="D10" s="364">
        <v>79813608</v>
      </c>
      <c r="E10" s="364">
        <v>75535110.99</v>
      </c>
      <c r="F10" s="391">
        <f t="shared" si="0"/>
        <v>105.71059408732397</v>
      </c>
      <c r="G10" s="391">
        <f t="shared" si="1"/>
        <v>94.6393890500477</v>
      </c>
    </row>
    <row r="11" spans="1:7" ht="12.75">
      <c r="A11" s="366" t="s">
        <v>710</v>
      </c>
      <c r="B11" s="363" t="s">
        <v>1569</v>
      </c>
      <c r="C11" s="364">
        <v>0</v>
      </c>
      <c r="D11" s="364">
        <v>663268</v>
      </c>
      <c r="E11" s="364">
        <v>641895.74</v>
      </c>
      <c r="F11" s="391">
        <v>0</v>
      </c>
      <c r="G11" s="391">
        <f t="shared" si="1"/>
        <v>96.77773388735775</v>
      </c>
    </row>
    <row r="12" spans="1:7" ht="12.75">
      <c r="A12" s="366" t="s">
        <v>730</v>
      </c>
      <c r="B12" s="363" t="s">
        <v>731</v>
      </c>
      <c r="C12" s="364">
        <v>45327.58</v>
      </c>
      <c r="D12" s="364">
        <v>147999</v>
      </c>
      <c r="E12" s="364">
        <v>78951.88</v>
      </c>
      <c r="F12" s="391">
        <f t="shared" si="0"/>
        <v>174.18066439902594</v>
      </c>
      <c r="G12" s="391">
        <f t="shared" si="1"/>
        <v>53.346225312333196</v>
      </c>
    </row>
    <row r="13" spans="1:7" ht="12.75">
      <c r="A13" s="426">
        <v>3</v>
      </c>
      <c r="B13" s="394" t="s">
        <v>732</v>
      </c>
      <c r="C13" s="393">
        <f>+C14</f>
        <v>291465.73</v>
      </c>
      <c r="D13" s="393">
        <f>+D14</f>
        <v>346172</v>
      </c>
      <c r="E13" s="393">
        <f>+E14</f>
        <v>313861.38</v>
      </c>
      <c r="F13" s="392">
        <f t="shared" si="0"/>
        <v>107.68380214030653</v>
      </c>
      <c r="G13" s="392">
        <f t="shared" si="1"/>
        <v>90.66631038905516</v>
      </c>
    </row>
    <row r="14" spans="1:7" ht="12.75">
      <c r="A14" s="366" t="s">
        <v>733</v>
      </c>
      <c r="B14" s="363" t="s">
        <v>734</v>
      </c>
      <c r="C14" s="364">
        <v>291465.73</v>
      </c>
      <c r="D14" s="364">
        <v>346172</v>
      </c>
      <c r="E14" s="364">
        <v>313861.38</v>
      </c>
      <c r="F14" s="391">
        <f t="shared" si="0"/>
        <v>107.68380214030653</v>
      </c>
      <c r="G14" s="391">
        <f t="shared" si="1"/>
        <v>90.66631038905516</v>
      </c>
    </row>
    <row r="15" spans="1:7" ht="12.75">
      <c r="A15" s="426">
        <v>4</v>
      </c>
      <c r="B15" s="394" t="s">
        <v>735</v>
      </c>
      <c r="C15" s="393">
        <f>SUM(C16:C26)</f>
        <v>56502670.449999996</v>
      </c>
      <c r="D15" s="393">
        <f>SUM(D16:D26)</f>
        <v>68702077</v>
      </c>
      <c r="E15" s="393">
        <f>SUM(E16:E26)</f>
        <v>58678396.57</v>
      </c>
      <c r="F15" s="392">
        <f t="shared" si="0"/>
        <v>103.8506606903214</v>
      </c>
      <c r="G15" s="392">
        <f t="shared" si="1"/>
        <v>85.4099310127116</v>
      </c>
    </row>
    <row r="16" spans="1:7" ht="12.75">
      <c r="A16" s="366" t="s">
        <v>716</v>
      </c>
      <c r="B16" s="363" t="s">
        <v>717</v>
      </c>
      <c r="C16" s="364">
        <v>774073.29</v>
      </c>
      <c r="D16" s="364">
        <v>1281479</v>
      </c>
      <c r="E16" s="364">
        <v>636399.69</v>
      </c>
      <c r="F16" s="391">
        <f aca="true" t="shared" si="2" ref="F16:F26">E16/C16*100</f>
        <v>82.2143972956359</v>
      </c>
      <c r="G16" s="391">
        <f aca="true" t="shared" si="3" ref="G16:G26">E16/D16*100</f>
        <v>49.66134365057874</v>
      </c>
    </row>
    <row r="17" spans="1:7" ht="12.75">
      <c r="A17" s="366" t="s">
        <v>736</v>
      </c>
      <c r="B17" s="363" t="s">
        <v>737</v>
      </c>
      <c r="C17" s="364">
        <v>3305356.8</v>
      </c>
      <c r="D17" s="364">
        <v>4070000</v>
      </c>
      <c r="E17" s="364">
        <v>4021578.26</v>
      </c>
      <c r="F17" s="391">
        <f t="shared" si="2"/>
        <v>121.66850671007741</v>
      </c>
      <c r="G17" s="391">
        <f t="shared" si="3"/>
        <v>98.81027665847665</v>
      </c>
    </row>
    <row r="18" spans="1:7" ht="12.75">
      <c r="A18" s="366" t="s">
        <v>718</v>
      </c>
      <c r="B18" s="363" t="s">
        <v>719</v>
      </c>
      <c r="C18" s="364">
        <v>16954853.66</v>
      </c>
      <c r="D18" s="364">
        <v>19961090</v>
      </c>
      <c r="E18" s="364">
        <v>17655465.45</v>
      </c>
      <c r="F18" s="391">
        <f t="shared" si="2"/>
        <v>104.13221962306221</v>
      </c>
      <c r="G18" s="391">
        <f t="shared" si="3"/>
        <v>88.44940556853358</v>
      </c>
    </row>
    <row r="19" spans="1:7" ht="12.75">
      <c r="A19" s="366" t="s">
        <v>738</v>
      </c>
      <c r="B19" s="363" t="s">
        <v>247</v>
      </c>
      <c r="C19" s="364">
        <v>17857056.08</v>
      </c>
      <c r="D19" s="364">
        <v>18497843</v>
      </c>
      <c r="E19" s="364">
        <v>17011797.05</v>
      </c>
      <c r="F19" s="391">
        <f t="shared" si="2"/>
        <v>95.26652642959053</v>
      </c>
      <c r="G19" s="391">
        <f t="shared" si="3"/>
        <v>91.96638251281514</v>
      </c>
    </row>
    <row r="20" spans="1:7" ht="12.75">
      <c r="A20" s="366" t="s">
        <v>720</v>
      </c>
      <c r="B20" s="363" t="s">
        <v>721</v>
      </c>
      <c r="C20" s="364">
        <v>1107368.63</v>
      </c>
      <c r="D20" s="364">
        <v>2350447</v>
      </c>
      <c r="E20" s="364">
        <v>53750</v>
      </c>
      <c r="F20" s="391">
        <f t="shared" si="2"/>
        <v>4.8538488940218585</v>
      </c>
      <c r="G20" s="391">
        <f t="shared" si="3"/>
        <v>2.2867990641780054</v>
      </c>
    </row>
    <row r="21" spans="1:7" ht="12.75">
      <c r="A21" s="366" t="s">
        <v>722</v>
      </c>
      <c r="B21" s="363" t="s">
        <v>739</v>
      </c>
      <c r="C21" s="364">
        <v>6545886.58</v>
      </c>
      <c r="D21" s="364">
        <v>7922134</v>
      </c>
      <c r="E21" s="364">
        <v>6996623.3</v>
      </c>
      <c r="F21" s="391">
        <f t="shared" si="2"/>
        <v>106.88580094524032</v>
      </c>
      <c r="G21" s="391">
        <f t="shared" si="3"/>
        <v>88.31740664825917</v>
      </c>
    </row>
    <row r="22" spans="1:7" ht="12.75">
      <c r="A22" s="366" t="s">
        <v>722</v>
      </c>
      <c r="B22" s="363" t="s">
        <v>740</v>
      </c>
      <c r="C22" s="364">
        <v>334743.01</v>
      </c>
      <c r="D22" s="364">
        <v>390000</v>
      </c>
      <c r="E22" s="364">
        <v>309421.25</v>
      </c>
      <c r="F22" s="391">
        <f t="shared" si="2"/>
        <v>92.43546265536658</v>
      </c>
      <c r="G22" s="391">
        <f t="shared" si="3"/>
        <v>79.33878205128205</v>
      </c>
    </row>
    <row r="23" spans="1:7" ht="12.75">
      <c r="A23" s="427" t="s">
        <v>722</v>
      </c>
      <c r="B23" s="363" t="s">
        <v>741</v>
      </c>
      <c r="C23" s="364">
        <v>107917.08</v>
      </c>
      <c r="D23" s="364">
        <v>130000</v>
      </c>
      <c r="E23" s="364">
        <v>80000</v>
      </c>
      <c r="F23" s="391">
        <f t="shared" si="2"/>
        <v>74.13099020099506</v>
      </c>
      <c r="G23" s="391">
        <f t="shared" si="3"/>
        <v>61.53846153846154</v>
      </c>
    </row>
    <row r="24" spans="1:7" ht="12.75">
      <c r="A24" s="366" t="s">
        <v>742</v>
      </c>
      <c r="B24" s="363" t="s">
        <v>743</v>
      </c>
      <c r="C24" s="364">
        <v>247379.75</v>
      </c>
      <c r="D24" s="364">
        <v>2100700</v>
      </c>
      <c r="E24" s="364">
        <v>2096727.5</v>
      </c>
      <c r="F24" s="391">
        <f t="shared" si="2"/>
        <v>847.5744275754179</v>
      </c>
      <c r="G24" s="391">
        <f t="shared" si="3"/>
        <v>99.81089636787738</v>
      </c>
    </row>
    <row r="25" spans="1:7" ht="12.75">
      <c r="A25" s="366" t="s">
        <v>744</v>
      </c>
      <c r="B25" s="363" t="s">
        <v>745</v>
      </c>
      <c r="C25" s="364">
        <v>8826082.01</v>
      </c>
      <c r="D25" s="364">
        <v>11198384</v>
      </c>
      <c r="E25" s="364">
        <v>9039914.07</v>
      </c>
      <c r="F25" s="391">
        <f t="shared" si="2"/>
        <v>102.42272913120145</v>
      </c>
      <c r="G25" s="391">
        <f t="shared" si="3"/>
        <v>80.72516597037573</v>
      </c>
    </row>
    <row r="26" spans="1:7" ht="12.75">
      <c r="A26" s="366" t="s">
        <v>746</v>
      </c>
      <c r="B26" s="363" t="s">
        <v>747</v>
      </c>
      <c r="C26" s="364">
        <v>441953.56</v>
      </c>
      <c r="D26" s="364">
        <v>800000</v>
      </c>
      <c r="E26" s="364">
        <v>776720</v>
      </c>
      <c r="F26" s="391">
        <f t="shared" si="2"/>
        <v>175.74697214793338</v>
      </c>
      <c r="G26" s="391">
        <f t="shared" si="3"/>
        <v>97.09</v>
      </c>
    </row>
    <row r="27" spans="1:7" ht="12.75">
      <c r="A27" s="426">
        <v>5</v>
      </c>
      <c r="B27" s="394" t="s">
        <v>723</v>
      </c>
      <c r="C27" s="393">
        <f>SUM(C28:C41)</f>
        <v>18838991.46</v>
      </c>
      <c r="D27" s="393">
        <f>SUM(D28:D41)</f>
        <v>21649838</v>
      </c>
      <c r="E27" s="393">
        <f>SUM(E28:E41)</f>
        <v>16462134.739999998</v>
      </c>
      <c r="F27" s="392">
        <f>E27/C27*100</f>
        <v>87.38331229117718</v>
      </c>
      <c r="G27" s="392">
        <f>E27/D27*100</f>
        <v>76.03814282582621</v>
      </c>
    </row>
    <row r="28" spans="1:7" ht="12.75">
      <c r="A28" s="366" t="s">
        <v>748</v>
      </c>
      <c r="B28" s="363" t="s">
        <v>749</v>
      </c>
      <c r="C28" s="364">
        <v>7317915</v>
      </c>
      <c r="D28" s="364">
        <v>7399053</v>
      </c>
      <c r="E28" s="364">
        <v>7399052.14</v>
      </c>
      <c r="F28" s="391">
        <f aca="true" t="shared" si="4" ref="F28:F41">E28/C28*100</f>
        <v>101.10874668536052</v>
      </c>
      <c r="G28" s="391">
        <f aca="true" t="shared" si="5" ref="G28:G41">E28/D28*100</f>
        <v>99.99998837689093</v>
      </c>
    </row>
    <row r="29" spans="1:7" ht="12.75">
      <c r="A29" s="427" t="s">
        <v>750</v>
      </c>
      <c r="B29" s="363" t="s">
        <v>751</v>
      </c>
      <c r="C29" s="364">
        <v>39985.38</v>
      </c>
      <c r="D29" s="364">
        <v>585160</v>
      </c>
      <c r="E29" s="364">
        <v>562948</v>
      </c>
      <c r="F29" s="391">
        <f t="shared" si="4"/>
        <v>1407.8845818146533</v>
      </c>
      <c r="G29" s="391">
        <f t="shared" si="5"/>
        <v>96.20411511381502</v>
      </c>
    </row>
    <row r="30" spans="1:7" ht="12.75">
      <c r="A30" s="366" t="s">
        <v>750</v>
      </c>
      <c r="B30" s="363" t="s">
        <v>752</v>
      </c>
      <c r="C30" s="364">
        <v>928761.16</v>
      </c>
      <c r="D30" s="364">
        <v>1721451</v>
      </c>
      <c r="E30" s="364">
        <v>1669303.41</v>
      </c>
      <c r="F30" s="391">
        <f t="shared" si="4"/>
        <v>179.7344120204165</v>
      </c>
      <c r="G30" s="391">
        <f t="shared" si="5"/>
        <v>96.970718887729</v>
      </c>
    </row>
    <row r="31" spans="1:7" ht="12.75">
      <c r="A31" s="366" t="s">
        <v>750</v>
      </c>
      <c r="B31" s="363" t="s">
        <v>818</v>
      </c>
      <c r="C31" s="364">
        <v>4362159</v>
      </c>
      <c r="D31" s="364">
        <v>1005367</v>
      </c>
      <c r="E31" s="364">
        <v>593842.52</v>
      </c>
      <c r="F31" s="391">
        <f t="shared" si="4"/>
        <v>13.61350010396228</v>
      </c>
      <c r="G31" s="391">
        <f t="shared" si="5"/>
        <v>59.06723813294052</v>
      </c>
    </row>
    <row r="32" spans="1:7" ht="12.75">
      <c r="A32" s="366" t="s">
        <v>753</v>
      </c>
      <c r="B32" s="363" t="s">
        <v>754</v>
      </c>
      <c r="C32" s="364">
        <v>64247.5</v>
      </c>
      <c r="D32" s="364">
        <v>12000</v>
      </c>
      <c r="E32" s="364">
        <v>22499.39</v>
      </c>
      <c r="F32" s="391">
        <f t="shared" si="4"/>
        <v>35.01986847737266</v>
      </c>
      <c r="G32" s="391">
        <f t="shared" si="5"/>
        <v>187.49491666666665</v>
      </c>
    </row>
    <row r="33" spans="1:7" ht="12.75">
      <c r="A33" s="366" t="s">
        <v>753</v>
      </c>
      <c r="B33" s="363" t="s">
        <v>755</v>
      </c>
      <c r="C33" s="364">
        <v>385900.25</v>
      </c>
      <c r="D33" s="428">
        <v>468959</v>
      </c>
      <c r="E33" s="364">
        <v>444116.52</v>
      </c>
      <c r="F33" s="391">
        <f t="shared" si="4"/>
        <v>115.08583370961799</v>
      </c>
      <c r="G33" s="391">
        <f t="shared" si="5"/>
        <v>94.70263285276539</v>
      </c>
    </row>
    <row r="34" spans="1:7" ht="12.75">
      <c r="A34" s="427" t="s">
        <v>724</v>
      </c>
      <c r="B34" s="363" t="s">
        <v>756</v>
      </c>
      <c r="C34" s="364">
        <v>148663.52</v>
      </c>
      <c r="D34" s="428">
        <v>3813374</v>
      </c>
      <c r="E34" s="364">
        <v>141899.52</v>
      </c>
      <c r="F34" s="391">
        <f t="shared" si="4"/>
        <v>95.4501279130213</v>
      </c>
      <c r="G34" s="391">
        <f t="shared" si="5"/>
        <v>3.7211015756650143</v>
      </c>
    </row>
    <row r="35" spans="1:7" ht="12.75">
      <c r="A35" s="427" t="s">
        <v>724</v>
      </c>
      <c r="B35" s="363" t="s">
        <v>757</v>
      </c>
      <c r="C35" s="364">
        <v>4137428.55</v>
      </c>
      <c r="D35" s="428">
        <v>4177492</v>
      </c>
      <c r="E35" s="364">
        <v>3864169.77</v>
      </c>
      <c r="F35" s="391">
        <f t="shared" si="4"/>
        <v>93.39544413401411</v>
      </c>
      <c r="G35" s="391">
        <f t="shared" si="5"/>
        <v>92.49975272244687</v>
      </c>
    </row>
    <row r="36" spans="1:7" ht="12.75">
      <c r="A36" s="366" t="s">
        <v>758</v>
      </c>
      <c r="B36" s="363" t="s">
        <v>759</v>
      </c>
      <c r="C36" s="364">
        <v>239338.89</v>
      </c>
      <c r="D36" s="428">
        <v>720333</v>
      </c>
      <c r="E36" s="364">
        <v>694237.25</v>
      </c>
      <c r="F36" s="391">
        <f t="shared" si="4"/>
        <v>290.06453986646295</v>
      </c>
      <c r="G36" s="391">
        <f t="shared" si="5"/>
        <v>96.37726579234882</v>
      </c>
    </row>
    <row r="37" spans="1:7" ht="12.75">
      <c r="A37" s="366" t="s">
        <v>758</v>
      </c>
      <c r="B37" s="363" t="s">
        <v>760</v>
      </c>
      <c r="C37" s="364">
        <v>374348.96</v>
      </c>
      <c r="D37" s="364">
        <v>327366</v>
      </c>
      <c r="E37" s="364">
        <v>17365.75</v>
      </c>
      <c r="F37" s="391">
        <f t="shared" si="4"/>
        <v>4.638920327172807</v>
      </c>
      <c r="G37" s="391">
        <f t="shared" si="5"/>
        <v>5.304689552366464</v>
      </c>
    </row>
    <row r="38" spans="1:7" ht="12.75">
      <c r="A38" s="366" t="s">
        <v>761</v>
      </c>
      <c r="B38" s="363" t="s">
        <v>762</v>
      </c>
      <c r="C38" s="364">
        <v>89198</v>
      </c>
      <c r="D38" s="364">
        <v>0</v>
      </c>
      <c r="E38" s="364">
        <v>0</v>
      </c>
      <c r="F38" s="391">
        <f t="shared" si="4"/>
        <v>0</v>
      </c>
      <c r="G38" s="391">
        <v>0</v>
      </c>
    </row>
    <row r="39" spans="1:7" ht="12.75">
      <c r="A39" s="366" t="s">
        <v>761</v>
      </c>
      <c r="B39" s="363" t="s">
        <v>763</v>
      </c>
      <c r="C39" s="364">
        <v>42722.42</v>
      </c>
      <c r="D39" s="364">
        <v>226615</v>
      </c>
      <c r="E39" s="364">
        <v>219809.63</v>
      </c>
      <c r="F39" s="391">
        <f t="shared" si="4"/>
        <v>514.5065050153994</v>
      </c>
      <c r="G39" s="391">
        <f t="shared" si="5"/>
        <v>96.99694636277387</v>
      </c>
    </row>
    <row r="40" spans="1:7" ht="12.75">
      <c r="A40" s="366" t="s">
        <v>764</v>
      </c>
      <c r="B40" s="363" t="s">
        <v>765</v>
      </c>
      <c r="C40" s="364">
        <v>328955.81</v>
      </c>
      <c r="D40" s="364">
        <v>1162668</v>
      </c>
      <c r="E40" s="364">
        <v>802890.8</v>
      </c>
      <c r="F40" s="391">
        <f t="shared" si="4"/>
        <v>244.07253971285687</v>
      </c>
      <c r="G40" s="391">
        <f t="shared" si="5"/>
        <v>69.0558955781014</v>
      </c>
    </row>
    <row r="41" spans="1:7" ht="12.75">
      <c r="A41" s="366" t="s">
        <v>766</v>
      </c>
      <c r="B41" s="363" t="s">
        <v>767</v>
      </c>
      <c r="C41" s="364">
        <v>379367.02</v>
      </c>
      <c r="D41" s="364">
        <v>30000</v>
      </c>
      <c r="E41" s="364">
        <v>30000.04</v>
      </c>
      <c r="F41" s="391">
        <f t="shared" si="4"/>
        <v>7.907919881912771</v>
      </c>
      <c r="G41" s="391">
        <f t="shared" si="5"/>
        <v>100.00013333333332</v>
      </c>
    </row>
    <row r="42" spans="1:7" ht="12.75">
      <c r="A42" s="426">
        <v>6</v>
      </c>
      <c r="B42" s="394" t="s">
        <v>768</v>
      </c>
      <c r="C42" s="393">
        <f>SUM(C43:C44)</f>
        <v>2253740.6</v>
      </c>
      <c r="D42" s="393">
        <f>SUM(D43:D44)</f>
        <v>1213611</v>
      </c>
      <c r="E42" s="393">
        <f>SUM(E43:E44)</f>
        <v>896623.99</v>
      </c>
      <c r="F42" s="392">
        <f>E42/C42*100</f>
        <v>39.7838149607812</v>
      </c>
      <c r="G42" s="392">
        <f aca="true" t="shared" si="6" ref="G42:G49">E42/D42*100</f>
        <v>73.88067428525285</v>
      </c>
    </row>
    <row r="43" spans="1:7" ht="12.75">
      <c r="A43" s="366" t="s">
        <v>769</v>
      </c>
      <c r="B43" s="363" t="s">
        <v>770</v>
      </c>
      <c r="C43" s="364">
        <v>281822.15</v>
      </c>
      <c r="D43" s="364">
        <v>525392</v>
      </c>
      <c r="E43" s="364">
        <v>248404.99</v>
      </c>
      <c r="F43" s="391">
        <f>E43/C43*100</f>
        <v>88.14246502625858</v>
      </c>
      <c r="G43" s="391">
        <f t="shared" si="6"/>
        <v>47.279933839875746</v>
      </c>
    </row>
    <row r="44" spans="1:7" ht="12.75">
      <c r="A44" s="366" t="s">
        <v>771</v>
      </c>
      <c r="B44" s="363" t="s">
        <v>772</v>
      </c>
      <c r="C44" s="364">
        <v>1971918.45</v>
      </c>
      <c r="D44" s="428">
        <v>688219</v>
      </c>
      <c r="E44" s="364">
        <v>648219</v>
      </c>
      <c r="F44" s="391">
        <f>E44/C44*100</f>
        <v>32.872505452748314</v>
      </c>
      <c r="G44" s="391">
        <f t="shared" si="6"/>
        <v>94.18789658524395</v>
      </c>
    </row>
    <row r="45" spans="1:7" ht="12.75">
      <c r="A45" s="426">
        <v>7</v>
      </c>
      <c r="B45" s="394" t="s">
        <v>725</v>
      </c>
      <c r="C45" s="393">
        <f>SUM(C46:C49)</f>
        <v>34016562.54</v>
      </c>
      <c r="D45" s="393">
        <f>SUM(D46:D49)</f>
        <v>14662307</v>
      </c>
      <c r="E45" s="393">
        <f>SUM(E46:E49)</f>
        <v>10870947.569999998</v>
      </c>
      <c r="F45" s="392">
        <f>E45/C45*100</f>
        <v>31.95780748632927</v>
      </c>
      <c r="G45" s="392">
        <f t="shared" si="6"/>
        <v>74.14213581805372</v>
      </c>
    </row>
    <row r="46" spans="1:7" ht="12.75">
      <c r="A46" s="366" t="s">
        <v>726</v>
      </c>
      <c r="B46" s="363" t="s">
        <v>791</v>
      </c>
      <c r="C46" s="364">
        <v>33998273.53</v>
      </c>
      <c r="D46" s="428">
        <v>11950835</v>
      </c>
      <c r="E46" s="364">
        <v>9376375.95</v>
      </c>
      <c r="F46" s="391">
        <f>E46/C46*100</f>
        <v>27.578976743411122</v>
      </c>
      <c r="G46" s="391">
        <f t="shared" si="6"/>
        <v>78.45791486536295</v>
      </c>
    </row>
    <row r="47" spans="1:7" ht="12.75">
      <c r="A47" s="366" t="s">
        <v>726</v>
      </c>
      <c r="B47" s="363" t="s">
        <v>1570</v>
      </c>
      <c r="C47" s="364">
        <v>0</v>
      </c>
      <c r="D47" s="428">
        <v>2579000</v>
      </c>
      <c r="E47" s="364">
        <v>1410963.1</v>
      </c>
      <c r="F47" s="391">
        <v>0</v>
      </c>
      <c r="G47" s="391">
        <f t="shared" si="6"/>
        <v>54.70969755719272</v>
      </c>
    </row>
    <row r="48" spans="1:7" ht="12.75">
      <c r="A48" s="366" t="s">
        <v>774</v>
      </c>
      <c r="B48" s="363" t="s">
        <v>775</v>
      </c>
      <c r="C48" s="364">
        <v>14529.01</v>
      </c>
      <c r="D48" s="364">
        <v>51300</v>
      </c>
      <c r="E48" s="364">
        <v>47362</v>
      </c>
      <c r="F48" s="391">
        <f>E48/C48*100</f>
        <v>325.98229335653286</v>
      </c>
      <c r="G48" s="391">
        <f t="shared" si="6"/>
        <v>92.32358674463937</v>
      </c>
    </row>
    <row r="49" spans="1:7" ht="12.75">
      <c r="A49" s="366" t="s">
        <v>776</v>
      </c>
      <c r="B49" s="363" t="s">
        <v>777</v>
      </c>
      <c r="C49" s="364">
        <v>3760</v>
      </c>
      <c r="D49" s="364">
        <v>81172</v>
      </c>
      <c r="E49" s="364">
        <v>36246.52</v>
      </c>
      <c r="F49" s="391">
        <f>E49/C49*100</f>
        <v>964.0031914893616</v>
      </c>
      <c r="G49" s="391">
        <f t="shared" si="6"/>
        <v>44.65396934903661</v>
      </c>
    </row>
    <row r="50" spans="1:7" s="9" customFormat="1" ht="12.75">
      <c r="A50" s="429">
        <v>8</v>
      </c>
      <c r="B50" s="430" t="s">
        <v>779</v>
      </c>
      <c r="C50" s="431">
        <f>+C51</f>
        <v>45091191.72</v>
      </c>
      <c r="D50" s="431">
        <f>+D51</f>
        <v>0</v>
      </c>
      <c r="E50" s="431">
        <f>+E51</f>
        <v>0</v>
      </c>
      <c r="F50" s="430">
        <v>0</v>
      </c>
      <c r="G50" s="432">
        <v>0</v>
      </c>
    </row>
    <row r="51" spans="1:7" ht="12.75">
      <c r="A51" s="433" t="s">
        <v>713</v>
      </c>
      <c r="B51" s="55" t="s">
        <v>780</v>
      </c>
      <c r="C51" s="364">
        <v>45091191.72</v>
      </c>
      <c r="D51" s="364">
        <v>0</v>
      </c>
      <c r="E51" s="364">
        <v>0</v>
      </c>
      <c r="F51" s="365">
        <v>0</v>
      </c>
      <c r="G51" s="391">
        <v>0</v>
      </c>
    </row>
  </sheetData>
  <sheetProtection/>
  <mergeCells count="1">
    <mergeCell ref="B4:B5"/>
  </mergeCells>
  <printOptions/>
  <pageMargins left="0.7086614173228347" right="0.7086614173228347" top="0.3937007874015748" bottom="0.31496062992125984" header="0.31496062992125984" footer="0.31496062992125984"/>
  <pageSetup horizontalDpi="600" verticalDpi="600" orientation="landscape" paperSize="9" scale="85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95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10.8515625" style="0" customWidth="1"/>
    <col min="2" max="2" width="81.00390625" style="0" customWidth="1"/>
    <col min="3" max="3" width="17.00390625" style="0" customWidth="1"/>
    <col min="4" max="4" width="16.7109375" style="0" customWidth="1"/>
    <col min="5" max="5" width="16.8515625" style="0" customWidth="1"/>
    <col min="6" max="6" width="7.57421875" style="0" customWidth="1"/>
    <col min="7" max="7" width="8.7109375" style="0" customWidth="1"/>
  </cols>
  <sheetData>
    <row r="2" ht="15">
      <c r="A2" s="422" t="s">
        <v>610</v>
      </c>
    </row>
    <row r="3" ht="13.5" thickBot="1"/>
    <row r="4" spans="1:7" ht="13.5">
      <c r="A4" s="327" t="s">
        <v>697</v>
      </c>
      <c r="B4" s="667" t="s">
        <v>698</v>
      </c>
      <c r="C4" s="331" t="s">
        <v>86</v>
      </c>
      <c r="D4" s="330" t="s">
        <v>1</v>
      </c>
      <c r="E4" s="331" t="s">
        <v>86</v>
      </c>
      <c r="F4" s="57" t="s">
        <v>85</v>
      </c>
      <c r="G4" s="47" t="s">
        <v>85</v>
      </c>
    </row>
    <row r="5" spans="1:7" ht="14.25" thickBot="1">
      <c r="A5" s="326" t="s">
        <v>699</v>
      </c>
      <c r="B5" s="671"/>
      <c r="C5" s="329" t="s">
        <v>1507</v>
      </c>
      <c r="D5" s="328" t="s">
        <v>865</v>
      </c>
      <c r="E5" s="329" t="s">
        <v>1508</v>
      </c>
      <c r="F5" s="143" t="s">
        <v>61</v>
      </c>
      <c r="G5" s="144" t="s">
        <v>60</v>
      </c>
    </row>
    <row r="6" spans="1:7" ht="12.75">
      <c r="A6" s="348">
        <v>1</v>
      </c>
      <c r="B6" s="42">
        <v>2</v>
      </c>
      <c r="C6" s="335">
        <v>3</v>
      </c>
      <c r="D6" s="346">
        <v>4</v>
      </c>
      <c r="E6" s="347">
        <v>5</v>
      </c>
      <c r="F6" s="346">
        <v>6</v>
      </c>
      <c r="G6" s="345">
        <v>7</v>
      </c>
    </row>
    <row r="8" spans="1:7" ht="13.5">
      <c r="A8" s="356"/>
      <c r="B8" s="344" t="s">
        <v>611</v>
      </c>
      <c r="C8" s="343">
        <f>+C9+C15+C19+C25+C31+C36+C39+C45+C51</f>
        <v>228494577.35</v>
      </c>
      <c r="D8" s="343">
        <f>+D9+D15+D19+D25+D31+D36+D39+D45+D51</f>
        <v>187198880</v>
      </c>
      <c r="E8" s="343">
        <f>+E9+E15+E19+E25+E31+E36+E39+E45+E51</f>
        <v>163477922.85999998</v>
      </c>
      <c r="F8" s="357">
        <f aca="true" t="shared" si="0" ref="F8:F51">E8/C8*100</f>
        <v>71.54564662144705</v>
      </c>
      <c r="G8" s="357">
        <f aca="true" t="shared" si="1" ref="G8:G51">E8/D8*100</f>
        <v>87.32847272376843</v>
      </c>
    </row>
    <row r="9" spans="1:7" ht="12.75">
      <c r="A9" s="358" t="s">
        <v>612</v>
      </c>
      <c r="B9" s="359" t="s">
        <v>613</v>
      </c>
      <c r="C9" s="583">
        <f>SUM(C10:C14)</f>
        <v>29024231.14</v>
      </c>
      <c r="D9" s="584">
        <f>SUM(D10:D14)</f>
        <v>30389800</v>
      </c>
      <c r="E9" s="360">
        <f>SUM(E10:E14)</f>
        <v>27872060.88</v>
      </c>
      <c r="F9" s="361">
        <f t="shared" si="0"/>
        <v>96.03031599892364</v>
      </c>
      <c r="G9" s="361">
        <f t="shared" si="1"/>
        <v>91.71518364714476</v>
      </c>
    </row>
    <row r="10" spans="1:7" ht="12.75">
      <c r="A10" s="362" t="s">
        <v>614</v>
      </c>
      <c r="B10" s="363" t="s">
        <v>615</v>
      </c>
      <c r="C10" s="364">
        <v>1375009.84</v>
      </c>
      <c r="D10" s="585">
        <v>1725900</v>
      </c>
      <c r="E10" s="364">
        <v>1579620.63</v>
      </c>
      <c r="F10" s="365">
        <f t="shared" si="0"/>
        <v>114.8806782357281</v>
      </c>
      <c r="G10" s="365">
        <f t="shared" si="1"/>
        <v>91.52445854336867</v>
      </c>
    </row>
    <row r="11" spans="1:7" ht="12.75">
      <c r="A11" s="362" t="s">
        <v>616</v>
      </c>
      <c r="B11" s="363" t="s">
        <v>617</v>
      </c>
      <c r="C11" s="364">
        <v>17305575.1</v>
      </c>
      <c r="D11" s="585">
        <v>18653200</v>
      </c>
      <c r="E11" s="364">
        <v>17601824.59</v>
      </c>
      <c r="F11" s="365">
        <f t="shared" si="0"/>
        <v>101.71187312925531</v>
      </c>
      <c r="G11" s="365">
        <f t="shared" si="1"/>
        <v>94.36356544721549</v>
      </c>
    </row>
    <row r="12" spans="1:7" ht="12.75">
      <c r="A12" s="362" t="s">
        <v>618</v>
      </c>
      <c r="B12" s="363" t="s">
        <v>819</v>
      </c>
      <c r="C12" s="364">
        <v>994496.68</v>
      </c>
      <c r="D12" s="585">
        <v>994000</v>
      </c>
      <c r="E12" s="364">
        <v>890105.78</v>
      </c>
      <c r="F12" s="365">
        <f t="shared" si="0"/>
        <v>89.50314243381888</v>
      </c>
      <c r="G12" s="365">
        <f t="shared" si="1"/>
        <v>89.54786519114688</v>
      </c>
    </row>
    <row r="13" spans="1:7" ht="12.75">
      <c r="A13" s="362" t="s">
        <v>619</v>
      </c>
      <c r="B13" s="363" t="s">
        <v>620</v>
      </c>
      <c r="C13" s="364">
        <v>8020365.8</v>
      </c>
      <c r="D13" s="585">
        <v>7266700</v>
      </c>
      <c r="E13" s="364">
        <v>6067526.59</v>
      </c>
      <c r="F13" s="365">
        <f t="shared" si="0"/>
        <v>75.6514944742296</v>
      </c>
      <c r="G13" s="365">
        <f t="shared" si="1"/>
        <v>83.49768932252604</v>
      </c>
    </row>
    <row r="14" spans="1:7" ht="12.75">
      <c r="A14" s="362" t="s">
        <v>621</v>
      </c>
      <c r="B14" s="363" t="s">
        <v>622</v>
      </c>
      <c r="C14" s="364">
        <v>1328783.72</v>
      </c>
      <c r="D14" s="585">
        <v>1750000</v>
      </c>
      <c r="E14" s="364">
        <v>1732983.29</v>
      </c>
      <c r="F14" s="365">
        <f t="shared" si="0"/>
        <v>130.41876295715002</v>
      </c>
      <c r="G14" s="365">
        <f t="shared" si="1"/>
        <v>99.02761657142858</v>
      </c>
    </row>
    <row r="15" spans="1:7" ht="12.75">
      <c r="A15" s="358" t="s">
        <v>623</v>
      </c>
      <c r="B15" s="359" t="s">
        <v>624</v>
      </c>
      <c r="C15" s="583">
        <f>SUM(C16:C18)</f>
        <v>6964217.83</v>
      </c>
      <c r="D15" s="584">
        <f>SUM(D16:D18)</f>
        <v>8958560</v>
      </c>
      <c r="E15" s="360">
        <f>SUM(E16:E18)</f>
        <v>8157605.92</v>
      </c>
      <c r="F15" s="361">
        <f t="shared" si="0"/>
        <v>117.13599601751687</v>
      </c>
      <c r="G15" s="361">
        <f t="shared" si="1"/>
        <v>91.05934346591417</v>
      </c>
    </row>
    <row r="16" spans="1:7" ht="12.75">
      <c r="A16" s="362" t="s">
        <v>875</v>
      </c>
      <c r="B16" s="363" t="s">
        <v>876</v>
      </c>
      <c r="C16" s="364">
        <v>108800</v>
      </c>
      <c r="D16" s="585">
        <v>450000</v>
      </c>
      <c r="E16" s="364">
        <v>434728.32</v>
      </c>
      <c r="F16" s="365">
        <v>0</v>
      </c>
      <c r="G16" s="365">
        <f>E16/D16*100</f>
        <v>96.60629333333334</v>
      </c>
    </row>
    <row r="17" spans="1:7" ht="12.75">
      <c r="A17" s="362" t="s">
        <v>625</v>
      </c>
      <c r="B17" s="363" t="s">
        <v>820</v>
      </c>
      <c r="C17" s="364">
        <v>6825417.83</v>
      </c>
      <c r="D17" s="585">
        <v>8398560</v>
      </c>
      <c r="E17" s="364">
        <v>7627032.6</v>
      </c>
      <c r="F17" s="365">
        <f t="shared" si="0"/>
        <v>111.74455234779377</v>
      </c>
      <c r="G17" s="365">
        <f t="shared" si="1"/>
        <v>90.8135751843173</v>
      </c>
    </row>
    <row r="18" spans="1:7" ht="12.75">
      <c r="A18" s="362" t="s">
        <v>626</v>
      </c>
      <c r="B18" s="363" t="s">
        <v>821</v>
      </c>
      <c r="C18" s="364">
        <v>30000</v>
      </c>
      <c r="D18" s="585">
        <v>110000</v>
      </c>
      <c r="E18" s="364">
        <v>95845</v>
      </c>
      <c r="F18" s="365">
        <v>0</v>
      </c>
      <c r="G18" s="365">
        <f t="shared" si="1"/>
        <v>87.13181818181818</v>
      </c>
    </row>
    <row r="19" spans="1:7" ht="12.75">
      <c r="A19" s="358" t="s">
        <v>627</v>
      </c>
      <c r="B19" s="359" t="s">
        <v>628</v>
      </c>
      <c r="C19" s="583">
        <f>SUM(C20:C24)</f>
        <v>25805699.29</v>
      </c>
      <c r="D19" s="584">
        <f>SUM(D20:D24)</f>
        <v>14637479</v>
      </c>
      <c r="E19" s="360">
        <f>SUM(E20:E24)</f>
        <v>13025314.65</v>
      </c>
      <c r="F19" s="361">
        <f t="shared" si="0"/>
        <v>50.47456572915835</v>
      </c>
      <c r="G19" s="361">
        <f t="shared" si="1"/>
        <v>88.98605183310596</v>
      </c>
    </row>
    <row r="20" spans="1:7" ht="12.75">
      <c r="A20" s="362" t="s">
        <v>629</v>
      </c>
      <c r="B20" s="363" t="s">
        <v>630</v>
      </c>
      <c r="C20" s="364">
        <v>63923.88</v>
      </c>
      <c r="D20" s="585">
        <v>62500</v>
      </c>
      <c r="E20" s="364">
        <v>61016.2</v>
      </c>
      <c r="F20" s="365">
        <f t="shared" si="0"/>
        <v>95.45133993743808</v>
      </c>
      <c r="G20" s="365">
        <f t="shared" si="1"/>
        <v>97.62592</v>
      </c>
    </row>
    <row r="21" spans="1:7" ht="12.75">
      <c r="A21" s="362" t="s">
        <v>631</v>
      </c>
      <c r="B21" s="363" t="s">
        <v>632</v>
      </c>
      <c r="C21" s="364">
        <v>273350</v>
      </c>
      <c r="D21" s="585">
        <v>580000</v>
      </c>
      <c r="E21" s="364">
        <v>480000</v>
      </c>
      <c r="F21" s="365">
        <f t="shared" si="0"/>
        <v>175.59904883848546</v>
      </c>
      <c r="G21" s="365">
        <f t="shared" si="1"/>
        <v>82.75862068965517</v>
      </c>
    </row>
    <row r="22" spans="1:7" ht="12.75">
      <c r="A22" s="362" t="s">
        <v>633</v>
      </c>
      <c r="B22" s="363" t="s">
        <v>634</v>
      </c>
      <c r="C22" s="364">
        <v>25199610.26</v>
      </c>
      <c r="D22" s="585">
        <v>13359979</v>
      </c>
      <c r="E22" s="364">
        <v>11896964.8</v>
      </c>
      <c r="F22" s="365">
        <f t="shared" si="0"/>
        <v>47.21090793568487</v>
      </c>
      <c r="G22" s="365">
        <f t="shared" si="1"/>
        <v>89.04927769721795</v>
      </c>
    </row>
    <row r="23" spans="1:7" ht="12.75">
      <c r="A23" s="362" t="s">
        <v>822</v>
      </c>
      <c r="B23" s="363" t="s">
        <v>823</v>
      </c>
      <c r="C23" s="364">
        <v>27546.88</v>
      </c>
      <c r="D23" s="585">
        <v>10000</v>
      </c>
      <c r="E23" s="364">
        <v>8234.38</v>
      </c>
      <c r="F23" s="365">
        <v>0</v>
      </c>
      <c r="G23" s="365">
        <f t="shared" si="1"/>
        <v>82.34379999999999</v>
      </c>
    </row>
    <row r="24" spans="1:7" ht="12.75">
      <c r="A24" s="362" t="s">
        <v>635</v>
      </c>
      <c r="B24" s="363" t="s">
        <v>636</v>
      </c>
      <c r="C24" s="364">
        <v>241268.27</v>
      </c>
      <c r="D24" s="585">
        <v>625000</v>
      </c>
      <c r="E24" s="364">
        <v>579099.27</v>
      </c>
      <c r="F24" s="365">
        <f t="shared" si="0"/>
        <v>240.0229711101257</v>
      </c>
      <c r="G24" s="365">
        <f t="shared" si="1"/>
        <v>92.6558832</v>
      </c>
    </row>
    <row r="25" spans="1:7" ht="12.75">
      <c r="A25" s="358" t="s">
        <v>637</v>
      </c>
      <c r="B25" s="359" t="s">
        <v>638</v>
      </c>
      <c r="C25" s="583">
        <f>SUM(C26:C30)</f>
        <v>8388931.86</v>
      </c>
      <c r="D25" s="584">
        <f>SUM(D26:D30)</f>
        <v>12569935</v>
      </c>
      <c r="E25" s="360">
        <f>SUM(E26:E30)</f>
        <v>5910114.83</v>
      </c>
      <c r="F25" s="361">
        <f t="shared" si="0"/>
        <v>70.45133908144535</v>
      </c>
      <c r="G25" s="361">
        <f t="shared" si="1"/>
        <v>47.01786309953074</v>
      </c>
    </row>
    <row r="26" spans="1:7" ht="12.75">
      <c r="A26" s="362" t="s">
        <v>639</v>
      </c>
      <c r="B26" s="363" t="s">
        <v>640</v>
      </c>
      <c r="C26" s="364">
        <v>6480164.88</v>
      </c>
      <c r="D26" s="585">
        <v>9579921</v>
      </c>
      <c r="E26" s="364">
        <v>3223750</v>
      </c>
      <c r="F26" s="365">
        <f t="shared" si="0"/>
        <v>49.74796258579149</v>
      </c>
      <c r="G26" s="365">
        <f t="shared" si="1"/>
        <v>33.65111257180513</v>
      </c>
    </row>
    <row r="27" spans="1:7" ht="12.75">
      <c r="A27" s="362" t="s">
        <v>641</v>
      </c>
      <c r="B27" s="363" t="s">
        <v>642</v>
      </c>
      <c r="C27" s="364">
        <v>492222.34</v>
      </c>
      <c r="D27" s="585">
        <v>975000</v>
      </c>
      <c r="E27" s="364">
        <v>938330.27</v>
      </c>
      <c r="F27" s="365">
        <v>0</v>
      </c>
      <c r="G27" s="365">
        <f t="shared" si="1"/>
        <v>96.23900205128206</v>
      </c>
    </row>
    <row r="28" spans="1:7" ht="12.75">
      <c r="A28" s="362" t="s">
        <v>643</v>
      </c>
      <c r="B28" s="363" t="s">
        <v>644</v>
      </c>
      <c r="C28" s="364">
        <v>491109.49</v>
      </c>
      <c r="D28" s="585">
        <v>409014</v>
      </c>
      <c r="E28" s="364">
        <v>395451.28</v>
      </c>
      <c r="F28" s="365">
        <f t="shared" si="0"/>
        <v>80.52201964168928</v>
      </c>
      <c r="G28" s="365">
        <f t="shared" si="1"/>
        <v>96.68404504491289</v>
      </c>
    </row>
    <row r="29" spans="1:7" ht="12.75">
      <c r="A29" s="362" t="s">
        <v>645</v>
      </c>
      <c r="B29" s="363" t="s">
        <v>646</v>
      </c>
      <c r="C29" s="364">
        <v>281578.56</v>
      </c>
      <c r="D29" s="585">
        <v>300000</v>
      </c>
      <c r="E29" s="364">
        <v>300000</v>
      </c>
      <c r="F29" s="365">
        <v>0</v>
      </c>
      <c r="G29" s="365">
        <f t="shared" si="1"/>
        <v>100</v>
      </c>
    </row>
    <row r="30" spans="1:7" ht="12.75">
      <c r="A30" s="362" t="s">
        <v>647</v>
      </c>
      <c r="B30" s="363" t="s">
        <v>648</v>
      </c>
      <c r="C30" s="364">
        <v>643856.59</v>
      </c>
      <c r="D30" s="585">
        <v>1306000</v>
      </c>
      <c r="E30" s="364">
        <v>1052583.28</v>
      </c>
      <c r="F30" s="365">
        <f t="shared" si="0"/>
        <v>163.48101368349745</v>
      </c>
      <c r="G30" s="365">
        <f t="shared" si="1"/>
        <v>80.59596324655438</v>
      </c>
    </row>
    <row r="31" spans="1:7" ht="12.75">
      <c r="A31" s="358" t="s">
        <v>649</v>
      </c>
      <c r="B31" s="359" t="s">
        <v>650</v>
      </c>
      <c r="C31" s="583">
        <f>SUM(C32:C35)</f>
        <v>23254986.08</v>
      </c>
      <c r="D31" s="584">
        <f>SUM(D32:D35)</f>
        <v>32508800</v>
      </c>
      <c r="E31" s="360">
        <f>SUM(E32:E35)</f>
        <v>29064767.03</v>
      </c>
      <c r="F31" s="361">
        <f t="shared" si="0"/>
        <v>124.98294744195351</v>
      </c>
      <c r="G31" s="361">
        <f t="shared" si="1"/>
        <v>89.40584404838074</v>
      </c>
    </row>
    <row r="32" spans="1:7" ht="12.75">
      <c r="A32" s="362" t="s">
        <v>651</v>
      </c>
      <c r="B32" s="363" t="s">
        <v>652</v>
      </c>
      <c r="C32" s="364">
        <v>383103.36</v>
      </c>
      <c r="D32" s="585">
        <v>470000</v>
      </c>
      <c r="E32" s="364">
        <v>385831.35</v>
      </c>
      <c r="F32" s="365">
        <f t="shared" si="0"/>
        <v>100.71207676173866</v>
      </c>
      <c r="G32" s="365">
        <f t="shared" si="1"/>
        <v>82.09177659574468</v>
      </c>
    </row>
    <row r="33" spans="1:7" ht="12.75">
      <c r="A33" s="362" t="s">
        <v>653</v>
      </c>
      <c r="B33" s="363" t="s">
        <v>654</v>
      </c>
      <c r="C33" s="364">
        <v>15622221.08</v>
      </c>
      <c r="D33" s="585">
        <v>23702800</v>
      </c>
      <c r="E33" s="364">
        <v>20988894.7</v>
      </c>
      <c r="F33" s="365">
        <f t="shared" si="0"/>
        <v>134.3528208474182</v>
      </c>
      <c r="G33" s="365">
        <f t="shared" si="1"/>
        <v>88.55027549487824</v>
      </c>
    </row>
    <row r="34" spans="1:7" ht="12.75">
      <c r="A34" s="362" t="s">
        <v>655</v>
      </c>
      <c r="B34" s="363" t="s">
        <v>656</v>
      </c>
      <c r="C34" s="364">
        <v>6766208.62</v>
      </c>
      <c r="D34" s="585">
        <v>7685000</v>
      </c>
      <c r="E34" s="364">
        <v>7258332.48</v>
      </c>
      <c r="F34" s="365">
        <f t="shared" si="0"/>
        <v>107.27325874264871</v>
      </c>
      <c r="G34" s="365">
        <f t="shared" si="1"/>
        <v>94.44804788549122</v>
      </c>
    </row>
    <row r="35" spans="1:7" ht="12.75">
      <c r="A35" s="362" t="s">
        <v>657</v>
      </c>
      <c r="B35" s="363" t="s">
        <v>658</v>
      </c>
      <c r="C35" s="364">
        <v>483453.02</v>
      </c>
      <c r="D35" s="585">
        <v>651000</v>
      </c>
      <c r="E35" s="364">
        <v>431708.5</v>
      </c>
      <c r="F35" s="365">
        <f t="shared" si="0"/>
        <v>89.29688762726107</v>
      </c>
      <c r="G35" s="365">
        <f t="shared" si="1"/>
        <v>66.31466973886329</v>
      </c>
    </row>
    <row r="36" spans="1:7" ht="12.75">
      <c r="A36" s="358" t="s">
        <v>659</v>
      </c>
      <c r="B36" s="359" t="s">
        <v>660</v>
      </c>
      <c r="C36" s="583">
        <f>SUM(C37:C38)</f>
        <v>1758556.67</v>
      </c>
      <c r="D36" s="584">
        <f>SUM(D37:D38)</f>
        <v>2087171</v>
      </c>
      <c r="E36" s="360">
        <f>SUM(E37:E38)</f>
        <v>2083375.94</v>
      </c>
      <c r="F36" s="361">
        <f t="shared" si="0"/>
        <v>118.4707877511846</v>
      </c>
      <c r="G36" s="361">
        <f t="shared" si="1"/>
        <v>99.81817206160875</v>
      </c>
    </row>
    <row r="37" spans="1:7" ht="12.75">
      <c r="A37" s="362" t="s">
        <v>824</v>
      </c>
      <c r="B37" s="363" t="s">
        <v>825</v>
      </c>
      <c r="C37" s="364">
        <v>234142.5</v>
      </c>
      <c r="D37" s="585">
        <v>444085</v>
      </c>
      <c r="E37" s="364">
        <v>444084.87</v>
      </c>
      <c r="F37" s="365">
        <f t="shared" si="0"/>
        <v>189.66435824337742</v>
      </c>
      <c r="G37" s="365">
        <f>E37/D37*100</f>
        <v>99.99997072632492</v>
      </c>
    </row>
    <row r="38" spans="1:7" ht="12.75">
      <c r="A38" s="362" t="s">
        <v>661</v>
      </c>
      <c r="B38" s="363" t="s">
        <v>662</v>
      </c>
      <c r="C38" s="364">
        <v>1524414.17</v>
      </c>
      <c r="D38" s="585">
        <v>1643086</v>
      </c>
      <c r="E38" s="364">
        <v>1639291.07</v>
      </c>
      <c r="F38" s="365">
        <f t="shared" si="0"/>
        <v>107.53580636160054</v>
      </c>
      <c r="G38" s="365">
        <f t="shared" si="1"/>
        <v>99.76903643509834</v>
      </c>
    </row>
    <row r="39" spans="1:7" ht="12.75">
      <c r="A39" s="358" t="s">
        <v>663</v>
      </c>
      <c r="B39" s="359" t="s">
        <v>664</v>
      </c>
      <c r="C39" s="583">
        <f>SUM(C40:C44)</f>
        <v>35875841.94</v>
      </c>
      <c r="D39" s="584">
        <f>SUM(D40:D44)</f>
        <v>31070804</v>
      </c>
      <c r="E39" s="360">
        <f>SUM(E40:E44)</f>
        <v>28837418.48</v>
      </c>
      <c r="F39" s="361">
        <f t="shared" si="0"/>
        <v>80.38116158563943</v>
      </c>
      <c r="G39" s="361">
        <f t="shared" si="1"/>
        <v>92.81194809120485</v>
      </c>
    </row>
    <row r="40" spans="1:7" ht="12.75">
      <c r="A40" s="362" t="s">
        <v>665</v>
      </c>
      <c r="B40" s="363" t="s">
        <v>666</v>
      </c>
      <c r="C40" s="364">
        <v>23685640.36</v>
      </c>
      <c r="D40" s="585">
        <v>14392000</v>
      </c>
      <c r="E40" s="364">
        <v>14305326.8</v>
      </c>
      <c r="F40" s="365">
        <f t="shared" si="0"/>
        <v>60.3966225213765</v>
      </c>
      <c r="G40" s="365">
        <f t="shared" si="1"/>
        <v>99.39776820455809</v>
      </c>
    </row>
    <row r="41" spans="1:7" ht="12.75">
      <c r="A41" s="362" t="s">
        <v>667</v>
      </c>
      <c r="B41" s="363" t="s">
        <v>668</v>
      </c>
      <c r="C41" s="364">
        <v>9958912.41</v>
      </c>
      <c r="D41" s="585">
        <v>12143074</v>
      </c>
      <c r="E41" s="364">
        <v>10544129</v>
      </c>
      <c r="F41" s="365">
        <f t="shared" si="0"/>
        <v>105.87631024259605</v>
      </c>
      <c r="G41" s="365">
        <f t="shared" si="1"/>
        <v>86.8324528039605</v>
      </c>
    </row>
    <row r="42" spans="1:7" ht="12.75">
      <c r="A42" s="362" t="s">
        <v>669</v>
      </c>
      <c r="B42" s="363" t="s">
        <v>670</v>
      </c>
      <c r="C42" s="364">
        <v>40000</v>
      </c>
      <c r="D42" s="585">
        <v>40000</v>
      </c>
      <c r="E42" s="364">
        <v>40000</v>
      </c>
      <c r="F42" s="365">
        <f t="shared" si="0"/>
        <v>100</v>
      </c>
      <c r="G42" s="365">
        <f t="shared" si="1"/>
        <v>100</v>
      </c>
    </row>
    <row r="43" spans="1:7" ht="12.75">
      <c r="A43" s="362" t="s">
        <v>671</v>
      </c>
      <c r="B43" s="363" t="s">
        <v>672</v>
      </c>
      <c r="C43" s="364">
        <v>520095.77</v>
      </c>
      <c r="D43" s="585">
        <v>1488666</v>
      </c>
      <c r="E43" s="364">
        <v>1126705.64</v>
      </c>
      <c r="F43" s="365">
        <f t="shared" si="0"/>
        <v>216.6342633396153</v>
      </c>
      <c r="G43" s="365">
        <f t="shared" si="1"/>
        <v>75.68558964871904</v>
      </c>
    </row>
    <row r="44" spans="1:7" ht="12.75">
      <c r="A44" s="362" t="s">
        <v>673</v>
      </c>
      <c r="B44" s="363" t="s">
        <v>674</v>
      </c>
      <c r="C44" s="364">
        <v>1671193.4</v>
      </c>
      <c r="D44" s="585">
        <v>3007064</v>
      </c>
      <c r="E44" s="364">
        <v>2821257.04</v>
      </c>
      <c r="F44" s="365">
        <f t="shared" si="0"/>
        <v>168.81690892268963</v>
      </c>
      <c r="G44" s="365">
        <f t="shared" si="1"/>
        <v>93.8209841892291</v>
      </c>
    </row>
    <row r="45" spans="1:7" ht="12.75">
      <c r="A45" s="358" t="s">
        <v>675</v>
      </c>
      <c r="B45" s="359" t="s">
        <v>676</v>
      </c>
      <c r="C45" s="583">
        <f>SUM(C46:C50)</f>
        <v>87812298.72</v>
      </c>
      <c r="D45" s="584">
        <f>SUM(D46:D50)</f>
        <v>44007316</v>
      </c>
      <c r="E45" s="360">
        <f>SUM(E46:E50)</f>
        <v>37828822.93</v>
      </c>
      <c r="F45" s="361">
        <f t="shared" si="0"/>
        <v>43.079185354914486</v>
      </c>
      <c r="G45" s="361">
        <f t="shared" si="1"/>
        <v>85.96030471387984</v>
      </c>
    </row>
    <row r="46" spans="1:7" ht="12.75">
      <c r="A46" s="362" t="s">
        <v>677</v>
      </c>
      <c r="B46" s="363" t="s">
        <v>678</v>
      </c>
      <c r="C46" s="364">
        <v>85950313.19</v>
      </c>
      <c r="D46" s="585">
        <v>41990116</v>
      </c>
      <c r="E46" s="364">
        <v>35888096.28</v>
      </c>
      <c r="F46" s="365">
        <f t="shared" si="0"/>
        <v>41.75446830620211</v>
      </c>
      <c r="G46" s="365">
        <f t="shared" si="1"/>
        <v>85.46796174604519</v>
      </c>
    </row>
    <row r="47" spans="1:7" ht="12.75">
      <c r="A47" s="362" t="s">
        <v>679</v>
      </c>
      <c r="B47" s="363" t="s">
        <v>680</v>
      </c>
      <c r="C47" s="364">
        <v>657260.89</v>
      </c>
      <c r="D47" s="585">
        <v>657300</v>
      </c>
      <c r="E47" s="364">
        <v>632846.9</v>
      </c>
      <c r="F47" s="365">
        <f t="shared" si="0"/>
        <v>96.28549479035638</v>
      </c>
      <c r="G47" s="365">
        <f t="shared" si="1"/>
        <v>96.27976570820022</v>
      </c>
    </row>
    <row r="48" spans="1:7" ht="12.75">
      <c r="A48" s="362" t="s">
        <v>681</v>
      </c>
      <c r="B48" s="363" t="s">
        <v>682</v>
      </c>
      <c r="C48" s="364">
        <v>702600</v>
      </c>
      <c r="D48" s="585">
        <v>735600</v>
      </c>
      <c r="E48" s="364">
        <v>691200</v>
      </c>
      <c r="F48" s="365">
        <f t="shared" si="0"/>
        <v>98.37745516652434</v>
      </c>
      <c r="G48" s="365">
        <f t="shared" si="1"/>
        <v>93.96411092985318</v>
      </c>
    </row>
    <row r="49" spans="1:7" ht="12.75">
      <c r="A49" s="362" t="s">
        <v>683</v>
      </c>
      <c r="B49" s="363" t="s">
        <v>684</v>
      </c>
      <c r="C49" s="364">
        <v>147824.64</v>
      </c>
      <c r="D49" s="585">
        <v>270000</v>
      </c>
      <c r="E49" s="364">
        <v>262379.75</v>
      </c>
      <c r="F49" s="365">
        <f t="shared" si="0"/>
        <v>177.49392117579313</v>
      </c>
      <c r="G49" s="365">
        <f t="shared" si="1"/>
        <v>97.17768518518518</v>
      </c>
    </row>
    <row r="50" spans="1:7" ht="12.75">
      <c r="A50" s="362" t="s">
        <v>685</v>
      </c>
      <c r="B50" s="363" t="s">
        <v>686</v>
      </c>
      <c r="C50" s="364">
        <v>354300</v>
      </c>
      <c r="D50" s="585">
        <v>354300</v>
      </c>
      <c r="E50" s="364">
        <v>354300</v>
      </c>
      <c r="F50" s="365">
        <f t="shared" si="0"/>
        <v>100</v>
      </c>
      <c r="G50" s="365">
        <f t="shared" si="1"/>
        <v>100</v>
      </c>
    </row>
    <row r="51" spans="1:7" ht="12.75">
      <c r="A51" s="358" t="s">
        <v>687</v>
      </c>
      <c r="B51" s="359" t="s">
        <v>688</v>
      </c>
      <c r="C51" s="583">
        <f>SUM(C52:C57)</f>
        <v>9609813.82</v>
      </c>
      <c r="D51" s="584">
        <f>SUM(D52:D57)</f>
        <v>10969015</v>
      </c>
      <c r="E51" s="360">
        <f>SUM(E52:E57)</f>
        <v>10698442.200000001</v>
      </c>
      <c r="F51" s="361">
        <f t="shared" si="0"/>
        <v>111.32829834574255</v>
      </c>
      <c r="G51" s="361">
        <f t="shared" si="1"/>
        <v>97.53329902457058</v>
      </c>
    </row>
    <row r="52" spans="1:7" ht="12.75">
      <c r="A52" s="366">
        <v>102</v>
      </c>
      <c r="B52" s="363" t="s">
        <v>689</v>
      </c>
      <c r="C52" s="364">
        <v>3197867.35</v>
      </c>
      <c r="D52" s="585">
        <v>4022610</v>
      </c>
      <c r="E52" s="364">
        <v>4022194.16</v>
      </c>
      <c r="F52" s="365">
        <f aca="true" t="shared" si="2" ref="F52:F57">E52/C52*100</f>
        <v>125.7773922361101</v>
      </c>
      <c r="G52" s="365">
        <f aca="true" t="shared" si="3" ref="G52:G57">E52/D52*100</f>
        <v>99.98966243309692</v>
      </c>
    </row>
    <row r="53" spans="1:7" ht="12.75">
      <c r="A53" s="366">
        <v>104</v>
      </c>
      <c r="B53" s="363" t="s">
        <v>690</v>
      </c>
      <c r="C53" s="364">
        <v>2538718.78</v>
      </c>
      <c r="D53" s="585">
        <v>2828626</v>
      </c>
      <c r="E53" s="364">
        <v>2714077.48</v>
      </c>
      <c r="F53" s="365">
        <f t="shared" si="2"/>
        <v>106.90737002386692</v>
      </c>
      <c r="G53" s="365">
        <f t="shared" si="3"/>
        <v>95.95038297745972</v>
      </c>
    </row>
    <row r="54" spans="1:7" ht="12.75">
      <c r="A54" s="366">
        <v>106</v>
      </c>
      <c r="B54" s="363" t="s">
        <v>691</v>
      </c>
      <c r="C54" s="364">
        <v>526539.12</v>
      </c>
      <c r="D54" s="585">
        <v>509000</v>
      </c>
      <c r="E54" s="364">
        <v>419932.13</v>
      </c>
      <c r="F54" s="365">
        <f t="shared" si="2"/>
        <v>79.75326315735097</v>
      </c>
      <c r="G54" s="365">
        <f t="shared" si="3"/>
        <v>82.50140078585461</v>
      </c>
    </row>
    <row r="55" spans="1:7" ht="12.75">
      <c r="A55" s="366">
        <v>107</v>
      </c>
      <c r="B55" s="363" t="s">
        <v>692</v>
      </c>
      <c r="C55" s="364">
        <v>1514168.53</v>
      </c>
      <c r="D55" s="585">
        <v>1715900</v>
      </c>
      <c r="E55" s="364">
        <v>1683928.58</v>
      </c>
      <c r="F55" s="365">
        <f t="shared" si="2"/>
        <v>111.21143694618986</v>
      </c>
      <c r="G55" s="365">
        <f t="shared" si="3"/>
        <v>98.13675505565594</v>
      </c>
    </row>
    <row r="56" spans="1:7" ht="12.75">
      <c r="A56" s="366">
        <v>108</v>
      </c>
      <c r="B56" s="363" t="s">
        <v>693</v>
      </c>
      <c r="C56" s="364">
        <v>119137.52</v>
      </c>
      <c r="D56" s="585">
        <v>63250</v>
      </c>
      <c r="E56" s="364">
        <v>53246.28</v>
      </c>
      <c r="F56" s="365">
        <f t="shared" si="2"/>
        <v>44.693124382646204</v>
      </c>
      <c r="G56" s="365">
        <f t="shared" si="3"/>
        <v>84.18384189723321</v>
      </c>
    </row>
    <row r="57" spans="1:7" ht="12.75">
      <c r="A57" s="366">
        <v>109</v>
      </c>
      <c r="B57" s="363" t="s">
        <v>694</v>
      </c>
      <c r="C57" s="364">
        <v>1713382.52</v>
      </c>
      <c r="D57" s="585">
        <v>1829629</v>
      </c>
      <c r="E57" s="364">
        <v>1805063.57</v>
      </c>
      <c r="F57" s="365">
        <f t="shared" si="2"/>
        <v>105.35088043270105</v>
      </c>
      <c r="G57" s="365">
        <f t="shared" si="3"/>
        <v>98.65735457844185</v>
      </c>
    </row>
    <row r="58" spans="1:7" ht="12.75">
      <c r="A58" s="366"/>
      <c r="B58" s="363"/>
      <c r="C58" s="364"/>
      <c r="D58" s="364"/>
      <c r="E58" s="364"/>
      <c r="F58" s="365"/>
      <c r="G58" s="365"/>
    </row>
    <row r="59" spans="1:7" ht="12.75">
      <c r="A59" s="366"/>
      <c r="B59" s="363"/>
      <c r="C59" s="364"/>
      <c r="D59" s="364"/>
      <c r="E59" s="364"/>
      <c r="F59" s="365"/>
      <c r="G59" s="365"/>
    </row>
    <row r="60" spans="1:7" ht="12.75">
      <c r="A60" s="366"/>
      <c r="B60" s="363"/>
      <c r="C60" s="364"/>
      <c r="D60" s="364"/>
      <c r="E60" s="364"/>
      <c r="F60" s="365"/>
      <c r="G60" s="365"/>
    </row>
    <row r="61" spans="1:7" ht="12.75">
      <c r="A61" s="366"/>
      <c r="B61" s="363"/>
      <c r="C61" s="364"/>
      <c r="D61" s="364"/>
      <c r="E61" s="364"/>
      <c r="F61" s="365"/>
      <c r="G61" s="365"/>
    </row>
    <row r="62" spans="1:7" ht="12.75">
      <c r="A62" s="366"/>
      <c r="B62" s="363"/>
      <c r="C62" s="364"/>
      <c r="D62" s="364"/>
      <c r="E62" s="364"/>
      <c r="F62" s="365"/>
      <c r="G62" s="365"/>
    </row>
    <row r="63" spans="1:7" ht="12.75">
      <c r="A63" s="366"/>
      <c r="B63" s="363"/>
      <c r="C63" s="364"/>
      <c r="D63" s="364"/>
      <c r="E63" s="364"/>
      <c r="F63" s="365"/>
      <c r="G63" s="365"/>
    </row>
    <row r="64" spans="1:7" ht="12.75">
      <c r="A64" s="366"/>
      <c r="B64" s="363"/>
      <c r="C64" s="364"/>
      <c r="D64" s="364"/>
      <c r="E64" s="364"/>
      <c r="F64" s="365"/>
      <c r="G64" s="365"/>
    </row>
    <row r="65" spans="1:7" ht="12.75">
      <c r="A65" s="366"/>
      <c r="B65" s="363"/>
      <c r="C65" s="364"/>
      <c r="D65" s="364"/>
      <c r="E65" s="364"/>
      <c r="F65" s="365"/>
      <c r="G65" s="365"/>
    </row>
    <row r="66" spans="1:7" ht="12.75">
      <c r="A66" s="366"/>
      <c r="B66" s="363"/>
      <c r="C66" s="364"/>
      <c r="D66" s="364"/>
      <c r="E66" s="364"/>
      <c r="F66" s="365"/>
      <c r="G66" s="365"/>
    </row>
    <row r="67" spans="1:7" ht="12.75">
      <c r="A67" s="366"/>
      <c r="B67" s="363"/>
      <c r="C67" s="364"/>
      <c r="D67" s="364"/>
      <c r="E67" s="364"/>
      <c r="F67" s="365"/>
      <c r="G67" s="365"/>
    </row>
    <row r="68" spans="1:7" ht="12.75">
      <c r="A68" s="366"/>
      <c r="B68" s="363"/>
      <c r="C68" s="364"/>
      <c r="D68" s="364"/>
      <c r="E68" s="364"/>
      <c r="F68" s="365"/>
      <c r="G68" s="365"/>
    </row>
    <row r="69" spans="1:7" ht="12.75">
      <c r="A69" s="366"/>
      <c r="B69" s="363"/>
      <c r="C69" s="364"/>
      <c r="D69" s="364"/>
      <c r="E69" s="364"/>
      <c r="F69" s="365"/>
      <c r="G69" s="365"/>
    </row>
    <row r="70" spans="1:7" ht="12.75">
      <c r="A70" s="366"/>
      <c r="B70" s="363"/>
      <c r="C70" s="364"/>
      <c r="D70" s="364"/>
      <c r="E70" s="364"/>
      <c r="F70" s="365"/>
      <c r="G70" s="365"/>
    </row>
    <row r="71" spans="1:7" ht="12.75">
      <c r="A71" s="366"/>
      <c r="B71" s="363"/>
      <c r="C71" s="364"/>
      <c r="D71" s="364"/>
      <c r="E71" s="364"/>
      <c r="F71" s="365"/>
      <c r="G71" s="365"/>
    </row>
    <row r="72" spans="1:7" ht="12.75">
      <c r="A72" s="366"/>
      <c r="B72" s="363"/>
      <c r="C72" s="364"/>
      <c r="D72" s="364"/>
      <c r="E72" s="364"/>
      <c r="F72" s="365"/>
      <c r="G72" s="365"/>
    </row>
    <row r="73" spans="1:7" ht="12.75">
      <c r="A73" s="366"/>
      <c r="B73" s="363"/>
      <c r="C73" s="364"/>
      <c r="D73" s="364"/>
      <c r="E73" s="364"/>
      <c r="F73" s="365"/>
      <c r="G73" s="365"/>
    </row>
    <row r="74" spans="1:7" ht="12.75">
      <c r="A74" s="366"/>
      <c r="B74" s="363"/>
      <c r="C74" s="364"/>
      <c r="D74" s="364"/>
      <c r="E74" s="364"/>
      <c r="F74" s="365"/>
      <c r="G74" s="365"/>
    </row>
    <row r="75" spans="1:7" ht="12.75">
      <c r="A75" s="366"/>
      <c r="B75" s="363"/>
      <c r="C75" s="364"/>
      <c r="D75" s="364"/>
      <c r="E75" s="364"/>
      <c r="F75" s="365"/>
      <c r="G75" s="365"/>
    </row>
    <row r="76" spans="1:7" ht="12.75">
      <c r="A76" s="366"/>
      <c r="B76" s="363"/>
      <c r="C76" s="364"/>
      <c r="D76" s="364"/>
      <c r="E76" s="364"/>
      <c r="F76" s="365"/>
      <c r="G76" s="365"/>
    </row>
    <row r="77" spans="1:7" ht="12.75">
      <c r="A77" s="366"/>
      <c r="B77" s="363"/>
      <c r="C77" s="364"/>
      <c r="D77" s="364"/>
      <c r="E77" s="364"/>
      <c r="F77" s="365"/>
      <c r="G77" s="365"/>
    </row>
    <row r="78" spans="1:7" ht="12.75">
      <c r="A78" s="366"/>
      <c r="B78" s="363"/>
      <c r="C78" s="364"/>
      <c r="D78" s="364"/>
      <c r="E78" s="364"/>
      <c r="F78" s="365"/>
      <c r="G78" s="365"/>
    </row>
    <row r="79" spans="1:7" ht="12.75">
      <c r="A79" s="366"/>
      <c r="B79" s="363"/>
      <c r="C79" s="364"/>
      <c r="D79" s="364"/>
      <c r="E79" s="364"/>
      <c r="F79" s="365"/>
      <c r="G79" s="365"/>
    </row>
    <row r="80" spans="1:7" ht="12.75">
      <c r="A80" s="366"/>
      <c r="B80" s="363"/>
      <c r="C80" s="364"/>
      <c r="D80" s="364"/>
      <c r="E80" s="364"/>
      <c r="F80" s="365"/>
      <c r="G80" s="365"/>
    </row>
    <row r="81" spans="1:7" ht="12.75">
      <c r="A81" s="366"/>
      <c r="B81" s="363"/>
      <c r="C81" s="364"/>
      <c r="D81" s="364"/>
      <c r="E81" s="364"/>
      <c r="F81" s="365"/>
      <c r="G81" s="365"/>
    </row>
    <row r="82" spans="1:7" ht="12.75">
      <c r="A82" s="366"/>
      <c r="B82" s="363"/>
      <c r="C82" s="364"/>
      <c r="D82" s="364"/>
      <c r="E82" s="364"/>
      <c r="F82" s="365"/>
      <c r="G82" s="365"/>
    </row>
    <row r="83" spans="1:7" ht="12.75">
      <c r="A83" s="366"/>
      <c r="B83" s="363"/>
      <c r="C83" s="364"/>
      <c r="D83" s="364"/>
      <c r="E83" s="364"/>
      <c r="F83" s="365"/>
      <c r="G83" s="365"/>
    </row>
    <row r="84" spans="1:7" ht="12.75">
      <c r="A84" s="366"/>
      <c r="B84" s="363"/>
      <c r="C84" s="364"/>
      <c r="D84" s="364"/>
      <c r="E84" s="364"/>
      <c r="F84" s="365"/>
      <c r="G84" s="365"/>
    </row>
    <row r="85" spans="1:7" ht="12.75">
      <c r="A85" s="366"/>
      <c r="B85" s="363"/>
      <c r="C85" s="364"/>
      <c r="D85" s="364"/>
      <c r="E85" s="364"/>
      <c r="F85" s="365"/>
      <c r="G85" s="365"/>
    </row>
    <row r="86" spans="1:7" ht="12.75">
      <c r="A86" s="366"/>
      <c r="B86" s="363"/>
      <c r="C86" s="364"/>
      <c r="D86" s="364"/>
      <c r="E86" s="364"/>
      <c r="F86" s="365"/>
      <c r="G86" s="365"/>
    </row>
    <row r="87" spans="1:7" ht="12.75">
      <c r="A87" s="366"/>
      <c r="B87" s="363"/>
      <c r="C87" s="364"/>
      <c r="D87" s="364"/>
      <c r="E87" s="364"/>
      <c r="F87" s="365"/>
      <c r="G87" s="365"/>
    </row>
    <row r="88" spans="1:7" ht="12.75">
      <c r="A88" s="366"/>
      <c r="B88" s="363"/>
      <c r="C88" s="364"/>
      <c r="D88" s="364"/>
      <c r="E88" s="364"/>
      <c r="F88" s="365"/>
      <c r="G88" s="365"/>
    </row>
    <row r="89" spans="1:7" ht="12.75">
      <c r="A89" s="366"/>
      <c r="B89" s="363"/>
      <c r="C89" s="364"/>
      <c r="D89" s="364"/>
      <c r="E89" s="364"/>
      <c r="F89" s="365"/>
      <c r="G89" s="365"/>
    </row>
    <row r="90" spans="1:7" ht="12.75">
      <c r="A90" s="366"/>
      <c r="B90" s="363"/>
      <c r="C90" s="364"/>
      <c r="D90" s="364"/>
      <c r="E90" s="364"/>
      <c r="F90" s="365"/>
      <c r="G90" s="365"/>
    </row>
    <row r="91" spans="1:7" ht="12.75">
      <c r="A91" s="366"/>
      <c r="B91" s="363"/>
      <c r="C91" s="364"/>
      <c r="D91" s="364"/>
      <c r="E91" s="364"/>
      <c r="F91" s="365"/>
      <c r="G91" s="365"/>
    </row>
    <row r="92" spans="1:7" ht="12.75">
      <c r="A92" s="366"/>
      <c r="B92" s="363"/>
      <c r="C92" s="364"/>
      <c r="D92" s="364"/>
      <c r="E92" s="364"/>
      <c r="F92" s="365"/>
      <c r="G92" s="365"/>
    </row>
    <row r="93" spans="1:7" ht="12.75">
      <c r="A93" s="366"/>
      <c r="B93" s="363"/>
      <c r="C93" s="364"/>
      <c r="D93" s="364"/>
      <c r="E93" s="364"/>
      <c r="F93" s="365"/>
      <c r="G93" s="365"/>
    </row>
    <row r="94" spans="1:7" ht="12.75">
      <c r="A94" s="367"/>
      <c r="B94" s="368"/>
      <c r="C94" s="369"/>
      <c r="D94" s="369"/>
      <c r="E94" s="369"/>
      <c r="F94" s="370"/>
      <c r="G94" s="370"/>
    </row>
    <row r="95" spans="1:7" ht="12.75">
      <c r="A95" s="367"/>
      <c r="B95" s="368"/>
      <c r="C95" s="369"/>
      <c r="D95" s="369"/>
      <c r="E95" s="369"/>
      <c r="F95" s="370"/>
      <c r="G95" s="370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5" sqref="C5:E6"/>
    </sheetView>
  </sheetViews>
  <sheetFormatPr defaultColWidth="9.140625" defaultRowHeight="12.75"/>
  <cols>
    <col min="1" max="1" width="12.140625" style="0" customWidth="1"/>
    <col min="2" max="2" width="84.8515625" style="0" customWidth="1"/>
    <col min="3" max="3" width="16.57421875" style="61" customWidth="1"/>
    <col min="4" max="5" width="16.7109375" style="61" bestFit="1" customWidth="1"/>
    <col min="6" max="6" width="7.7109375" style="0" customWidth="1"/>
    <col min="7" max="7" width="7.57421875" style="0" customWidth="1"/>
  </cols>
  <sheetData>
    <row r="1" spans="1:2" ht="17.25">
      <c r="A1" s="12" t="s">
        <v>67</v>
      </c>
      <c r="B1" s="12"/>
    </row>
    <row r="2" spans="1:2" ht="12.75" customHeight="1">
      <c r="A2" s="12"/>
      <c r="B2" s="12"/>
    </row>
    <row r="3" spans="1:2" ht="17.25">
      <c r="A3" s="422" t="s">
        <v>695</v>
      </c>
      <c r="B3" s="12"/>
    </row>
    <row r="4" spans="1:2" ht="12.75" customHeight="1" thickBot="1">
      <c r="A4" s="334"/>
      <c r="B4" s="12"/>
    </row>
    <row r="5" spans="1:7" ht="15" customHeight="1">
      <c r="A5" s="96" t="s">
        <v>41</v>
      </c>
      <c r="B5" s="672" t="s">
        <v>58</v>
      </c>
      <c r="C5" s="331" t="s">
        <v>86</v>
      </c>
      <c r="D5" s="330" t="s">
        <v>1</v>
      </c>
      <c r="E5" s="331" t="s">
        <v>86</v>
      </c>
      <c r="F5" s="57" t="s">
        <v>85</v>
      </c>
      <c r="G5" s="47" t="s">
        <v>85</v>
      </c>
    </row>
    <row r="6" spans="1:7" ht="14.25" thickBot="1">
      <c r="A6" s="97" t="s">
        <v>42</v>
      </c>
      <c r="B6" s="673"/>
      <c r="C6" s="329" t="s">
        <v>1507</v>
      </c>
      <c r="D6" s="328" t="s">
        <v>865</v>
      </c>
      <c r="E6" s="329" t="s">
        <v>1508</v>
      </c>
      <c r="F6" s="143" t="s">
        <v>61</v>
      </c>
      <c r="G6" s="144" t="s">
        <v>60</v>
      </c>
    </row>
    <row r="7" spans="1:7" ht="12.75">
      <c r="A7" s="39" t="s">
        <v>50</v>
      </c>
      <c r="B7" s="42">
        <v>2</v>
      </c>
      <c r="C7" s="60">
        <v>5</v>
      </c>
      <c r="D7" s="59">
        <v>4</v>
      </c>
      <c r="E7" s="60">
        <v>5</v>
      </c>
      <c r="F7" s="59">
        <v>6</v>
      </c>
      <c r="G7" s="56">
        <v>7</v>
      </c>
    </row>
    <row r="8" spans="1:2" ht="8.25" customHeight="1">
      <c r="A8" s="20"/>
      <c r="B8" s="21"/>
    </row>
    <row r="9" spans="1:8" s="55" customFormat="1" ht="15.75" customHeight="1">
      <c r="A9" s="438" t="s">
        <v>577</v>
      </c>
      <c r="B9" s="438" t="s">
        <v>806</v>
      </c>
      <c r="C9" s="439">
        <f>+C10+C13</f>
        <v>46087511.67</v>
      </c>
      <c r="D9" s="439">
        <f>+D10+D13</f>
        <v>0</v>
      </c>
      <c r="E9" s="439">
        <v>0</v>
      </c>
      <c r="F9" s="442">
        <v>0</v>
      </c>
      <c r="G9" s="442">
        <v>0</v>
      </c>
      <c r="H9" s="104"/>
    </row>
    <row r="10" spans="1:8" s="55" customFormat="1" ht="15.75" customHeight="1">
      <c r="A10" s="342" t="s">
        <v>579</v>
      </c>
      <c r="B10" s="342" t="s">
        <v>120</v>
      </c>
      <c r="C10" s="341">
        <v>0</v>
      </c>
      <c r="D10" s="341">
        <v>0</v>
      </c>
      <c r="E10" s="341">
        <v>0</v>
      </c>
      <c r="F10" s="409">
        <v>0</v>
      </c>
      <c r="G10" s="409">
        <v>0</v>
      </c>
      <c r="H10" s="104"/>
    </row>
    <row r="11" spans="1:8" s="55" customFormat="1" ht="21" customHeight="1">
      <c r="A11" s="342" t="s">
        <v>580</v>
      </c>
      <c r="B11" s="342" t="s">
        <v>121</v>
      </c>
      <c r="C11" s="341">
        <v>0</v>
      </c>
      <c r="D11" s="341">
        <v>0</v>
      </c>
      <c r="E11" s="341">
        <v>0</v>
      </c>
      <c r="F11" s="409">
        <v>0</v>
      </c>
      <c r="G11" s="409">
        <v>0</v>
      </c>
      <c r="H11" s="104"/>
    </row>
    <row r="12" spans="1:8" s="151" customFormat="1" ht="15.75" customHeight="1">
      <c r="A12" s="55" t="s">
        <v>581</v>
      </c>
      <c r="B12" s="52" t="s">
        <v>122</v>
      </c>
      <c r="C12" s="350">
        <v>0</v>
      </c>
      <c r="D12" s="55" t="s">
        <v>256</v>
      </c>
      <c r="E12" s="350">
        <v>0</v>
      </c>
      <c r="F12" s="408">
        <v>0</v>
      </c>
      <c r="G12" s="408">
        <v>0</v>
      </c>
      <c r="H12" s="150"/>
    </row>
    <row r="13" spans="1:8" s="151" customFormat="1" ht="15.75" customHeight="1">
      <c r="A13" s="342" t="s">
        <v>582</v>
      </c>
      <c r="B13" s="342" t="s">
        <v>583</v>
      </c>
      <c r="C13" s="558">
        <v>46087511.67</v>
      </c>
      <c r="D13" s="341">
        <v>0</v>
      </c>
      <c r="E13" s="341">
        <v>0</v>
      </c>
      <c r="F13" s="409">
        <f>E13/C13*100</f>
        <v>0</v>
      </c>
      <c r="G13" s="409">
        <v>0</v>
      </c>
      <c r="H13" s="150"/>
    </row>
    <row r="14" spans="1:8" s="151" customFormat="1" ht="15.75" customHeight="1">
      <c r="A14" s="342" t="s">
        <v>584</v>
      </c>
      <c r="B14" s="342" t="s">
        <v>585</v>
      </c>
      <c r="C14" s="558">
        <v>46087511.67</v>
      </c>
      <c r="D14" s="341">
        <v>0</v>
      </c>
      <c r="E14" s="341">
        <v>0</v>
      </c>
      <c r="F14" s="409">
        <v>0</v>
      </c>
      <c r="G14" s="409">
        <v>0</v>
      </c>
      <c r="H14" s="150"/>
    </row>
    <row r="15" spans="1:8" s="352" customFormat="1" ht="15.75" customHeight="1">
      <c r="A15" s="55" t="s">
        <v>807</v>
      </c>
      <c r="B15" s="52" t="s">
        <v>586</v>
      </c>
      <c r="C15" s="350">
        <v>46087511.67</v>
      </c>
      <c r="D15" s="55" t="s">
        <v>256</v>
      </c>
      <c r="E15" s="350">
        <v>0</v>
      </c>
      <c r="F15" s="408">
        <v>0</v>
      </c>
      <c r="G15" s="408">
        <v>0</v>
      </c>
      <c r="H15" s="150"/>
    </row>
    <row r="16" spans="1:8" s="151" customFormat="1" ht="15.75" customHeight="1">
      <c r="A16" s="342" t="s">
        <v>587</v>
      </c>
      <c r="B16" s="342" t="s">
        <v>588</v>
      </c>
      <c r="C16" s="341">
        <v>0</v>
      </c>
      <c r="D16" s="341">
        <v>0</v>
      </c>
      <c r="E16" s="341">
        <v>0</v>
      </c>
      <c r="F16" s="409">
        <v>0</v>
      </c>
      <c r="G16" s="409">
        <v>0</v>
      </c>
      <c r="H16" s="150"/>
    </row>
    <row r="17" spans="1:8" s="151" customFormat="1" ht="15.75" customHeight="1">
      <c r="A17" s="55" t="s">
        <v>589</v>
      </c>
      <c r="B17" s="52" t="s">
        <v>590</v>
      </c>
      <c r="C17" s="55">
        <v>0</v>
      </c>
      <c r="D17" s="55" t="s">
        <v>256</v>
      </c>
      <c r="E17" s="55">
        <v>0</v>
      </c>
      <c r="F17" s="408">
        <v>0</v>
      </c>
      <c r="G17" s="408">
        <v>0</v>
      </c>
      <c r="H17" s="150"/>
    </row>
    <row r="18" spans="1:8" s="151" customFormat="1" ht="15.75" customHeight="1">
      <c r="A18" s="231"/>
      <c r="B18" s="232"/>
      <c r="C18" s="233"/>
      <c r="D18" s="233"/>
      <c r="E18" s="233"/>
      <c r="F18" s="234"/>
      <c r="G18" s="234"/>
      <c r="H18" s="150"/>
    </row>
    <row r="19" spans="1:8" s="55" customFormat="1" ht="15.75" customHeight="1">
      <c r="A19" s="438" t="s">
        <v>591</v>
      </c>
      <c r="B19" s="438" t="s">
        <v>808</v>
      </c>
      <c r="C19" s="559">
        <v>2539911.98</v>
      </c>
      <c r="D19" s="559">
        <v>6888600</v>
      </c>
      <c r="E19" s="559">
        <v>6871316.06</v>
      </c>
      <c r="F19" s="442">
        <f aca="true" t="shared" si="0" ref="F19:F27">E19/C19*100</f>
        <v>270.5336292795469</v>
      </c>
      <c r="G19" s="442">
        <f>E19/D19*100</f>
        <v>99.74909357489184</v>
      </c>
      <c r="H19" s="104"/>
    </row>
    <row r="20" spans="1:8" s="55" customFormat="1" ht="15.75" customHeight="1">
      <c r="A20" s="342" t="s">
        <v>593</v>
      </c>
      <c r="B20" s="342" t="s">
        <v>594</v>
      </c>
      <c r="C20" s="558">
        <v>1206578.66</v>
      </c>
      <c r="D20" s="558">
        <v>1538600</v>
      </c>
      <c r="E20" s="558">
        <v>1537982.78</v>
      </c>
      <c r="F20" s="409">
        <f t="shared" si="0"/>
        <v>127.46643306288877</v>
      </c>
      <c r="G20" s="409">
        <f>E20/D20*100</f>
        <v>99.95988431041206</v>
      </c>
      <c r="H20" s="104"/>
    </row>
    <row r="21" spans="1:8" s="55" customFormat="1" ht="14.25" customHeight="1">
      <c r="A21" s="342" t="s">
        <v>595</v>
      </c>
      <c r="B21" s="342" t="s">
        <v>596</v>
      </c>
      <c r="C21" s="558">
        <v>706890.73</v>
      </c>
      <c r="D21" s="558">
        <v>711000</v>
      </c>
      <c r="E21" s="558">
        <v>710438.67</v>
      </c>
      <c r="F21" s="409">
        <f t="shared" si="0"/>
        <v>100.50190784083419</v>
      </c>
      <c r="G21" s="409">
        <f>E21/D21*100</f>
        <v>99.9210506329114</v>
      </c>
      <c r="H21" s="104"/>
    </row>
    <row r="22" spans="1:8" s="55" customFormat="1" ht="15.75" customHeight="1">
      <c r="A22" s="55" t="s">
        <v>597</v>
      </c>
      <c r="B22" s="52" t="s">
        <v>596</v>
      </c>
      <c r="C22" s="350">
        <v>706890.73</v>
      </c>
      <c r="D22" s="55" t="s">
        <v>256</v>
      </c>
      <c r="E22" s="350">
        <v>710438.67</v>
      </c>
      <c r="F22" s="408">
        <f t="shared" si="0"/>
        <v>100.50190784083419</v>
      </c>
      <c r="G22" s="408">
        <v>0</v>
      </c>
      <c r="H22" s="247"/>
    </row>
    <row r="23" spans="1:8" s="55" customFormat="1" ht="12.75">
      <c r="A23" s="342" t="s">
        <v>598</v>
      </c>
      <c r="B23" s="342" t="s">
        <v>599</v>
      </c>
      <c r="C23" s="558">
        <v>499687.93</v>
      </c>
      <c r="D23" s="558">
        <v>827600</v>
      </c>
      <c r="E23" s="558">
        <v>827544.11</v>
      </c>
      <c r="F23" s="409">
        <f t="shared" si="0"/>
        <v>165.61218719051308</v>
      </c>
      <c r="G23" s="409">
        <f>E23/D23*100</f>
        <v>99.99324673755437</v>
      </c>
      <c r="H23" s="104"/>
    </row>
    <row r="24" spans="1:8" s="55" customFormat="1" ht="12.75">
      <c r="A24" s="55" t="s">
        <v>600</v>
      </c>
      <c r="B24" s="52" t="s">
        <v>601</v>
      </c>
      <c r="C24" s="350">
        <v>499687.93</v>
      </c>
      <c r="D24" s="55" t="s">
        <v>256</v>
      </c>
      <c r="E24" s="350">
        <v>827544.11</v>
      </c>
      <c r="F24" s="408">
        <f t="shared" si="0"/>
        <v>165.61218719051308</v>
      </c>
      <c r="G24" s="408">
        <v>0</v>
      </c>
      <c r="H24" s="104"/>
    </row>
    <row r="25" spans="1:8" s="55" customFormat="1" ht="12.75">
      <c r="A25" s="342" t="s">
        <v>602</v>
      </c>
      <c r="B25" s="342" t="s">
        <v>603</v>
      </c>
      <c r="C25" s="558">
        <v>1333333.32</v>
      </c>
      <c r="D25" s="558">
        <v>5350000</v>
      </c>
      <c r="E25" s="558">
        <v>5333333.28</v>
      </c>
      <c r="F25" s="409">
        <f t="shared" si="0"/>
        <v>400</v>
      </c>
      <c r="G25" s="409">
        <f>E25/D25*100</f>
        <v>99.6884725233645</v>
      </c>
      <c r="H25" s="104"/>
    </row>
    <row r="26" spans="1:8" s="55" customFormat="1" ht="30" customHeight="1">
      <c r="A26" s="342" t="s">
        <v>604</v>
      </c>
      <c r="B26" s="340" t="s">
        <v>702</v>
      </c>
      <c r="C26" s="558">
        <v>1333333.32</v>
      </c>
      <c r="D26" s="558">
        <v>5350000</v>
      </c>
      <c r="E26" s="558">
        <v>5333333.28</v>
      </c>
      <c r="F26" s="409">
        <f t="shared" si="0"/>
        <v>400</v>
      </c>
      <c r="G26" s="409">
        <f>E26/D26*100</f>
        <v>99.6884725233645</v>
      </c>
      <c r="H26" s="104"/>
    </row>
    <row r="27" spans="1:8" s="55" customFormat="1" ht="19.5" customHeight="1">
      <c r="A27" s="55" t="s">
        <v>605</v>
      </c>
      <c r="B27" s="52" t="s">
        <v>606</v>
      </c>
      <c r="C27" s="350">
        <v>1333333.32</v>
      </c>
      <c r="D27" s="55" t="s">
        <v>256</v>
      </c>
      <c r="E27" s="350">
        <v>5333333.28</v>
      </c>
      <c r="F27" s="408">
        <f t="shared" si="0"/>
        <v>400</v>
      </c>
      <c r="G27" s="408">
        <v>0</v>
      </c>
      <c r="H27" s="104"/>
    </row>
    <row r="28" spans="2:7" s="19" customFormat="1" ht="19.5" customHeight="1" thickBot="1">
      <c r="B28" s="375"/>
      <c r="C28" s="376"/>
      <c r="D28" s="376"/>
      <c r="E28" s="376"/>
      <c r="F28" s="377"/>
      <c r="G28" s="378"/>
    </row>
    <row r="29" spans="1:7" ht="12.75" customHeight="1">
      <c r="A29" s="19"/>
      <c r="B29" s="14"/>
      <c r="C29" s="64"/>
      <c r="D29" s="64"/>
      <c r="E29" s="64"/>
      <c r="F29" s="63"/>
      <c r="G29" s="62"/>
    </row>
    <row r="30" spans="1:7" ht="15.75" thickBot="1">
      <c r="A30" s="19"/>
      <c r="B30" s="152" t="s">
        <v>46</v>
      </c>
      <c r="C30" s="153">
        <f>C9-C19</f>
        <v>43547599.690000005</v>
      </c>
      <c r="D30" s="153">
        <f>D9-D19</f>
        <v>-6888600</v>
      </c>
      <c r="E30" s="153">
        <f>E9-E19</f>
        <v>-6871316.06</v>
      </c>
      <c r="F30" s="154">
        <f>E30/C30*100</f>
        <v>-15.778862919918604</v>
      </c>
      <c r="G30" s="155">
        <f>E30/D30*100</f>
        <v>99.74909357489184</v>
      </c>
    </row>
    <row r="31" spans="1:7" ht="15">
      <c r="A31" s="55"/>
      <c r="B31" s="379"/>
      <c r="C31" s="380"/>
      <c r="D31" s="380"/>
      <c r="E31" s="380"/>
      <c r="F31" s="381"/>
      <c r="G31" s="381"/>
    </row>
    <row r="32" spans="1:7" ht="15">
      <c r="A32" s="55"/>
      <c r="B32" s="371"/>
      <c r="C32" s="372"/>
      <c r="D32" s="372"/>
      <c r="E32" s="372"/>
      <c r="F32" s="373"/>
      <c r="G32" s="373"/>
    </row>
    <row r="33" spans="1:7" ht="8.25" customHeight="1">
      <c r="A33" s="55"/>
      <c r="B33" s="55"/>
      <c r="C33" s="350"/>
      <c r="D33" s="350"/>
      <c r="E33" s="350"/>
      <c r="F33" s="55"/>
      <c r="G33" s="55"/>
    </row>
    <row r="34" spans="1:7" ht="8.25" customHeight="1">
      <c r="A34" s="55"/>
      <c r="B34" s="55"/>
      <c r="C34" s="350"/>
      <c r="D34" s="350"/>
      <c r="E34" s="350"/>
      <c r="F34" s="55"/>
      <c r="G34" s="55"/>
    </row>
    <row r="35" spans="1:7" ht="8.25" customHeight="1">
      <c r="A35" s="55"/>
      <c r="B35" s="55"/>
      <c r="C35" s="350"/>
      <c r="D35" s="350"/>
      <c r="E35" s="350"/>
      <c r="F35" s="55"/>
      <c r="G35" s="55"/>
    </row>
    <row r="36" spans="1:7" ht="8.25" customHeight="1">
      <c r="A36" s="55"/>
      <c r="B36" s="55"/>
      <c r="C36" s="350"/>
      <c r="D36" s="350"/>
      <c r="E36" s="350"/>
      <c r="F36" s="55"/>
      <c r="G36" s="55"/>
    </row>
    <row r="37" spans="1:7" ht="8.25" customHeight="1">
      <c r="A37" s="55"/>
      <c r="B37" s="55"/>
      <c r="C37" s="350"/>
      <c r="D37" s="350"/>
      <c r="E37" s="350"/>
      <c r="F37" s="55"/>
      <c r="G37" s="55"/>
    </row>
    <row r="38" spans="1:7" ht="8.25" customHeight="1">
      <c r="A38" s="55"/>
      <c r="B38" s="55"/>
      <c r="C38" s="350"/>
      <c r="D38" s="350"/>
      <c r="E38" s="350"/>
      <c r="F38" s="55"/>
      <c r="G38" s="55"/>
    </row>
    <row r="39" spans="1:7" ht="8.25" customHeight="1">
      <c r="A39" s="55"/>
      <c r="B39" s="55"/>
      <c r="C39" s="350"/>
      <c r="D39" s="350"/>
      <c r="E39" s="350"/>
      <c r="F39" s="55"/>
      <c r="G39" s="55"/>
    </row>
    <row r="40" spans="1:7" ht="8.25" customHeight="1">
      <c r="A40" s="55"/>
      <c r="B40" s="55"/>
      <c r="C40" s="350"/>
      <c r="D40" s="350"/>
      <c r="E40" s="350"/>
      <c r="F40" s="55"/>
      <c r="G40" s="55"/>
    </row>
    <row r="41" spans="1:7" ht="8.25" customHeight="1">
      <c r="A41" s="55"/>
      <c r="B41" s="55"/>
      <c r="C41" s="350"/>
      <c r="D41" s="350"/>
      <c r="E41" s="350"/>
      <c r="F41" s="55"/>
      <c r="G41" s="55"/>
    </row>
    <row r="42" spans="1:7" ht="8.25" customHeight="1">
      <c r="A42" s="55"/>
      <c r="B42" s="55"/>
      <c r="C42" s="350"/>
      <c r="D42" s="350"/>
      <c r="E42" s="350"/>
      <c r="F42" s="55"/>
      <c r="G42" s="55"/>
    </row>
    <row r="43" spans="1:7" ht="8.25" customHeight="1">
      <c r="A43" s="55"/>
      <c r="B43" s="55"/>
      <c r="C43" s="350"/>
      <c r="D43" s="350"/>
      <c r="E43" s="350"/>
      <c r="F43" s="55"/>
      <c r="G43" s="55"/>
    </row>
    <row r="44" spans="1:7" ht="8.25" customHeight="1">
      <c r="A44" s="55"/>
      <c r="B44" s="55"/>
      <c r="C44" s="350"/>
      <c r="D44" s="350"/>
      <c r="E44" s="350"/>
      <c r="F44" s="55"/>
      <c r="G44" s="55"/>
    </row>
    <row r="45" spans="1:7" ht="8.25" customHeight="1">
      <c r="A45" s="55"/>
      <c r="B45" s="55"/>
      <c r="C45" s="350"/>
      <c r="D45" s="350"/>
      <c r="E45" s="350"/>
      <c r="F45" s="55"/>
      <c r="G45" s="55"/>
    </row>
    <row r="46" spans="1:7" ht="8.25" customHeight="1">
      <c r="A46" s="55"/>
      <c r="B46" s="55"/>
      <c r="C46" s="350"/>
      <c r="D46" s="350"/>
      <c r="E46" s="350"/>
      <c r="F46" s="55"/>
      <c r="G46" s="55"/>
    </row>
  </sheetData>
  <sheetProtection/>
  <mergeCells count="1">
    <mergeCell ref="B5:B6"/>
  </mergeCells>
  <printOptions/>
  <pageMargins left="0.7874015748031497" right="0.3937007874015748" top="0.9055118110236221" bottom="0.5118110236220472" header="0.7086614173228347" footer="0.5118110236220472"/>
  <pageSetup horizontalDpi="600" verticalDpi="600" orientation="landscape" paperSize="9" scale="81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37">
      <selection activeCell="B63" sqref="B63"/>
    </sheetView>
  </sheetViews>
  <sheetFormatPr defaultColWidth="9.140625" defaultRowHeight="12.75"/>
  <cols>
    <col min="1" max="1" width="12.140625" style="0" customWidth="1"/>
    <col min="2" max="2" width="84.8515625" style="0" customWidth="1"/>
    <col min="3" max="5" width="16.7109375" style="0" customWidth="1"/>
    <col min="6" max="6" width="8.28125" style="388" customWidth="1"/>
    <col min="7" max="7" width="8.00390625" style="388" customWidth="1"/>
  </cols>
  <sheetData>
    <row r="1" spans="1:6" ht="17.25">
      <c r="A1" s="422" t="s">
        <v>696</v>
      </c>
      <c r="B1" s="12"/>
      <c r="C1" s="374"/>
      <c r="D1" s="374"/>
      <c r="E1" s="374"/>
      <c r="F1" s="389"/>
    </row>
    <row r="2" spans="1:6" ht="9" customHeight="1" thickBot="1">
      <c r="A2" s="334"/>
      <c r="B2" s="12"/>
      <c r="C2" s="390"/>
      <c r="D2" s="390"/>
      <c r="E2" s="390"/>
      <c r="F2" s="387"/>
    </row>
    <row r="3" spans="1:7" ht="13.5">
      <c r="A3" s="96" t="s">
        <v>41</v>
      </c>
      <c r="B3" s="669" t="s">
        <v>58</v>
      </c>
      <c r="C3" s="331" t="s">
        <v>86</v>
      </c>
      <c r="D3" s="330" t="s">
        <v>1</v>
      </c>
      <c r="E3" s="331" t="s">
        <v>86</v>
      </c>
      <c r="F3" s="386" t="s">
        <v>85</v>
      </c>
      <c r="G3" s="385" t="s">
        <v>85</v>
      </c>
    </row>
    <row r="4" spans="1:7" ht="14.25" thickBot="1">
      <c r="A4" s="97" t="s">
        <v>42</v>
      </c>
      <c r="B4" s="670"/>
      <c r="C4" s="329" t="s">
        <v>1507</v>
      </c>
      <c r="D4" s="328" t="s">
        <v>865</v>
      </c>
      <c r="E4" s="329" t="s">
        <v>1508</v>
      </c>
      <c r="F4" s="384" t="s">
        <v>61</v>
      </c>
      <c r="G4" s="411" t="s">
        <v>60</v>
      </c>
    </row>
    <row r="5" spans="1:7" ht="12.75">
      <c r="A5" s="39" t="s">
        <v>50</v>
      </c>
      <c r="B5" s="42">
        <v>2</v>
      </c>
      <c r="C5" s="60">
        <v>5</v>
      </c>
      <c r="D5" s="59">
        <v>4</v>
      </c>
      <c r="E5" s="60">
        <v>5</v>
      </c>
      <c r="F5" s="59">
        <v>6</v>
      </c>
      <c r="G5" s="412">
        <v>7</v>
      </c>
    </row>
    <row r="6" spans="1:6" ht="6.75" customHeight="1">
      <c r="A6" s="334"/>
      <c r="B6" s="12"/>
      <c r="C6" s="350"/>
      <c r="D6" s="350"/>
      <c r="E6" s="350"/>
      <c r="F6" s="413"/>
    </row>
    <row r="7" spans="1:7" ht="13.5">
      <c r="A7" s="344" t="s">
        <v>577</v>
      </c>
      <c r="B7" s="344" t="s">
        <v>578</v>
      </c>
      <c r="C7" s="343">
        <f>+C8+C11</f>
        <v>46087511.67</v>
      </c>
      <c r="D7" s="343">
        <f>+D8+D11</f>
        <v>0</v>
      </c>
      <c r="E7" s="343">
        <f>+E8+E11</f>
        <v>0</v>
      </c>
      <c r="F7" s="414">
        <v>0</v>
      </c>
      <c r="G7" s="414">
        <v>0</v>
      </c>
    </row>
    <row r="8" spans="1:7" ht="12.75">
      <c r="A8" s="342" t="s">
        <v>579</v>
      </c>
      <c r="B8" s="342" t="s">
        <v>120</v>
      </c>
      <c r="C8" s="341">
        <v>0</v>
      </c>
      <c r="D8" s="341">
        <v>0</v>
      </c>
      <c r="E8" s="341">
        <v>0</v>
      </c>
      <c r="F8" s="415">
        <v>0</v>
      </c>
      <c r="G8" s="420">
        <v>0</v>
      </c>
    </row>
    <row r="9" spans="1:7" ht="12.75">
      <c r="A9" s="342" t="s">
        <v>580</v>
      </c>
      <c r="B9" s="342" t="s">
        <v>121</v>
      </c>
      <c r="C9" s="341">
        <v>0</v>
      </c>
      <c r="D9" s="341">
        <v>0</v>
      </c>
      <c r="E9" s="341">
        <v>0</v>
      </c>
      <c r="F9" s="415">
        <v>0</v>
      </c>
      <c r="G9" s="420">
        <v>0</v>
      </c>
    </row>
    <row r="10" spans="1:7" ht="12.75">
      <c r="A10" s="55" t="s">
        <v>581</v>
      </c>
      <c r="B10" s="52" t="s">
        <v>122</v>
      </c>
      <c r="C10" s="350">
        <v>0</v>
      </c>
      <c r="D10" s="350" t="s">
        <v>256</v>
      </c>
      <c r="E10" s="350">
        <v>0</v>
      </c>
      <c r="F10" s="416">
        <v>0</v>
      </c>
      <c r="G10" s="419">
        <v>0</v>
      </c>
    </row>
    <row r="11" spans="1:7" ht="12.75">
      <c r="A11" s="342" t="s">
        <v>582</v>
      </c>
      <c r="B11" s="342" t="s">
        <v>583</v>
      </c>
      <c r="C11" s="341">
        <f>+C12+C15</f>
        <v>46087511.67</v>
      </c>
      <c r="D11" s="341">
        <v>0</v>
      </c>
      <c r="E11" s="341">
        <v>0</v>
      </c>
      <c r="F11" s="415">
        <f>E11/C11*100</f>
        <v>0</v>
      </c>
      <c r="G11" s="420">
        <v>0</v>
      </c>
    </row>
    <row r="12" spans="1:7" ht="12.75">
      <c r="A12" s="342" t="s">
        <v>584</v>
      </c>
      <c r="B12" s="342" t="s">
        <v>585</v>
      </c>
      <c r="C12" s="341">
        <f>C13</f>
        <v>46087511.67</v>
      </c>
      <c r="D12" s="341">
        <v>0</v>
      </c>
      <c r="E12" s="341">
        <v>0</v>
      </c>
      <c r="F12" s="415">
        <v>0</v>
      </c>
      <c r="G12" s="420">
        <v>0</v>
      </c>
    </row>
    <row r="13" spans="1:7" ht="12.75">
      <c r="A13" s="382">
        <v>8422</v>
      </c>
      <c r="B13" s="248" t="s">
        <v>700</v>
      </c>
      <c r="C13" s="383">
        <v>46087511.67</v>
      </c>
      <c r="D13" s="383"/>
      <c r="E13" s="383">
        <v>0</v>
      </c>
      <c r="F13" s="416">
        <v>0</v>
      </c>
      <c r="G13" s="413">
        <v>0</v>
      </c>
    </row>
    <row r="14" spans="1:7" ht="52.5">
      <c r="A14" s="407">
        <v>842220</v>
      </c>
      <c r="B14" s="406" t="s">
        <v>1497</v>
      </c>
      <c r="C14" s="405">
        <v>46087511.67</v>
      </c>
      <c r="D14" s="405" t="s">
        <v>256</v>
      </c>
      <c r="E14" s="405">
        <v>0</v>
      </c>
      <c r="F14" s="417">
        <v>0</v>
      </c>
      <c r="G14" s="421"/>
    </row>
    <row r="15" spans="1:7" ht="12.75">
      <c r="A15" s="342" t="s">
        <v>587</v>
      </c>
      <c r="B15" s="342" t="s">
        <v>588</v>
      </c>
      <c r="C15" s="341">
        <v>0</v>
      </c>
      <c r="D15" s="341">
        <v>0</v>
      </c>
      <c r="E15" s="341">
        <v>0</v>
      </c>
      <c r="F15" s="415">
        <v>0</v>
      </c>
      <c r="G15" s="420">
        <v>0</v>
      </c>
    </row>
    <row r="16" spans="1:7" ht="12.75">
      <c r="A16" s="55" t="s">
        <v>589</v>
      </c>
      <c r="B16" s="52" t="s">
        <v>590</v>
      </c>
      <c r="C16" s="350">
        <v>0</v>
      </c>
      <c r="D16" s="350" t="s">
        <v>256</v>
      </c>
      <c r="E16" s="350">
        <v>0</v>
      </c>
      <c r="F16" s="416">
        <v>0</v>
      </c>
      <c r="G16" s="413"/>
    </row>
    <row r="17" spans="1:7" ht="7.5" customHeight="1">
      <c r="A17" s="231"/>
      <c r="B17" s="232"/>
      <c r="C17" s="233"/>
      <c r="D17" s="233"/>
      <c r="E17" s="233"/>
      <c r="F17" s="418"/>
      <c r="G17" s="413"/>
    </row>
    <row r="18" spans="1:7" ht="13.5">
      <c r="A18" s="344" t="s">
        <v>591</v>
      </c>
      <c r="B18" s="344" t="s">
        <v>592</v>
      </c>
      <c r="C18" s="343">
        <f>+C19+C28</f>
        <v>2539911.98</v>
      </c>
      <c r="D18" s="343">
        <f>D19</f>
        <v>6888600</v>
      </c>
      <c r="E18" s="343">
        <f>+E19+E28</f>
        <v>6871316.0600000005</v>
      </c>
      <c r="F18" s="414">
        <f>E18/C18*100</f>
        <v>270.533629279547</v>
      </c>
      <c r="G18" s="414">
        <f>E18/D18*100</f>
        <v>99.74909357489186</v>
      </c>
    </row>
    <row r="19" spans="1:7" ht="12.75">
      <c r="A19" s="342" t="s">
        <v>593</v>
      </c>
      <c r="B19" s="342" t="s">
        <v>594</v>
      </c>
      <c r="C19" s="341">
        <v>1206578.66</v>
      </c>
      <c r="D19" s="341">
        <f>+D25+D28+D20</f>
        <v>6888600</v>
      </c>
      <c r="E19" s="341">
        <f>+E20+E25</f>
        <v>1537982.7799999998</v>
      </c>
      <c r="F19" s="415">
        <f>E19/C19*100</f>
        <v>127.46643306288874</v>
      </c>
      <c r="G19" s="420">
        <f>E19/D19*100</f>
        <v>22.326492756147836</v>
      </c>
    </row>
    <row r="20" spans="1:7" ht="12.75">
      <c r="A20" s="342" t="s">
        <v>595</v>
      </c>
      <c r="B20" s="342" t="s">
        <v>596</v>
      </c>
      <c r="C20" s="341">
        <v>706890.73</v>
      </c>
      <c r="D20" s="341">
        <v>711000</v>
      </c>
      <c r="E20" s="341">
        <f>+E21</f>
        <v>710438.6699999999</v>
      </c>
      <c r="F20" s="415">
        <f>E20/C20*100</f>
        <v>100.50190784083416</v>
      </c>
      <c r="G20" s="420">
        <f>E20/D20*100</f>
        <v>99.92105063291137</v>
      </c>
    </row>
    <row r="21" spans="1:7" ht="12.75">
      <c r="A21" s="55" t="s">
        <v>597</v>
      </c>
      <c r="B21" s="52" t="s">
        <v>596</v>
      </c>
      <c r="C21" s="350">
        <v>706890.73</v>
      </c>
      <c r="D21" s="350">
        <f>+D23+D24</f>
        <v>0</v>
      </c>
      <c r="E21" s="350">
        <f>+E23+E24</f>
        <v>710438.6699999999</v>
      </c>
      <c r="F21" s="416">
        <f>E21/C21*100</f>
        <v>100.50190784083416</v>
      </c>
      <c r="G21" s="413">
        <v>0</v>
      </c>
    </row>
    <row r="22" spans="1:7" ht="12.75">
      <c r="A22" s="407">
        <v>532120</v>
      </c>
      <c r="B22" s="406" t="s">
        <v>701</v>
      </c>
      <c r="C22" s="405"/>
      <c r="D22" s="405"/>
      <c r="E22" s="405"/>
      <c r="F22" s="417"/>
      <c r="G22" s="421"/>
    </row>
    <row r="23" spans="1:7" ht="26.25">
      <c r="A23" s="407"/>
      <c r="B23" s="404" t="s">
        <v>1498</v>
      </c>
      <c r="C23" s="405">
        <v>400000</v>
      </c>
      <c r="D23" s="405"/>
      <c r="E23" s="405">
        <v>400000</v>
      </c>
      <c r="F23" s="400">
        <f aca="true" t="shared" si="0" ref="F23:F29">E23/C23*100</f>
        <v>100</v>
      </c>
      <c r="G23" s="421">
        <v>0</v>
      </c>
    </row>
    <row r="24" spans="1:7" ht="54.75" customHeight="1">
      <c r="A24" s="407"/>
      <c r="B24" s="404" t="s">
        <v>703</v>
      </c>
      <c r="C24" s="405">
        <v>306890.73</v>
      </c>
      <c r="D24" s="405"/>
      <c r="E24" s="405">
        <v>310438.67</v>
      </c>
      <c r="F24" s="400">
        <f t="shared" si="0"/>
        <v>101.15609226775928</v>
      </c>
      <c r="G24" s="421">
        <v>0</v>
      </c>
    </row>
    <row r="25" spans="1:7" ht="12.75">
      <c r="A25" s="342" t="s">
        <v>598</v>
      </c>
      <c r="B25" s="342" t="s">
        <v>599</v>
      </c>
      <c r="C25" s="341">
        <v>499687.93</v>
      </c>
      <c r="D25" s="341">
        <v>827600</v>
      </c>
      <c r="E25" s="341">
        <f>+E26</f>
        <v>827544.11</v>
      </c>
      <c r="F25" s="415">
        <f t="shared" si="0"/>
        <v>165.61218719051308</v>
      </c>
      <c r="G25" s="420">
        <f>E25/D25*100</f>
        <v>99.99324673755437</v>
      </c>
    </row>
    <row r="26" spans="1:7" ht="12.75">
      <c r="A26" s="55" t="s">
        <v>600</v>
      </c>
      <c r="B26" s="52" t="s">
        <v>601</v>
      </c>
      <c r="C26" s="350">
        <v>499687.93</v>
      </c>
      <c r="D26" s="350" t="s">
        <v>256</v>
      </c>
      <c r="E26" s="350">
        <f>+E27</f>
        <v>827544.11</v>
      </c>
      <c r="F26" s="416">
        <f t="shared" si="0"/>
        <v>165.61218719051308</v>
      </c>
      <c r="G26" s="413">
        <v>0</v>
      </c>
    </row>
    <row r="27" spans="1:7" ht="52.5">
      <c r="A27" s="407">
        <v>534120</v>
      </c>
      <c r="B27" s="586" t="s">
        <v>1573</v>
      </c>
      <c r="C27" s="405">
        <v>499687.93</v>
      </c>
      <c r="D27" s="405"/>
      <c r="E27" s="405">
        <v>827544.11</v>
      </c>
      <c r="F27" s="400">
        <f t="shared" si="0"/>
        <v>165.61218719051308</v>
      </c>
      <c r="G27" s="421">
        <v>0</v>
      </c>
    </row>
    <row r="28" spans="1:7" ht="24.75" customHeight="1">
      <c r="A28" s="342" t="s">
        <v>602</v>
      </c>
      <c r="B28" s="342" t="s">
        <v>603</v>
      </c>
      <c r="C28" s="341">
        <v>1333333.32</v>
      </c>
      <c r="D28" s="341">
        <f>D29</f>
        <v>5350000</v>
      </c>
      <c r="E28" s="341">
        <f>+E29</f>
        <v>5333333.28</v>
      </c>
      <c r="F28" s="415">
        <f t="shared" si="0"/>
        <v>400</v>
      </c>
      <c r="G28" s="420">
        <f>E28/D28*100</f>
        <v>99.6884725233645</v>
      </c>
    </row>
    <row r="29" spans="1:7" ht="12.75">
      <c r="A29" s="342" t="s">
        <v>604</v>
      </c>
      <c r="B29" s="342" t="s">
        <v>1571</v>
      </c>
      <c r="C29" s="341">
        <v>1333333.32</v>
      </c>
      <c r="D29" s="341">
        <v>5350000</v>
      </c>
      <c r="E29" s="341">
        <f>+E30</f>
        <v>5333333.28</v>
      </c>
      <c r="F29" s="416">
        <f t="shared" si="0"/>
        <v>400</v>
      </c>
      <c r="G29" s="413">
        <v>0</v>
      </c>
    </row>
    <row r="30" spans="1:7" ht="12.75">
      <c r="A30" s="55" t="s">
        <v>605</v>
      </c>
      <c r="B30" s="52" t="s">
        <v>606</v>
      </c>
      <c r="C30" s="350">
        <v>1333333.32</v>
      </c>
      <c r="D30" s="350" t="s">
        <v>256</v>
      </c>
      <c r="E30" s="350">
        <v>5333333.28</v>
      </c>
      <c r="F30" s="416">
        <v>0</v>
      </c>
      <c r="G30" s="413">
        <v>0</v>
      </c>
    </row>
    <row r="31" spans="1:7" ht="39">
      <c r="A31" s="402">
        <v>544320</v>
      </c>
      <c r="B31" s="444" t="s">
        <v>1572</v>
      </c>
      <c r="C31" s="403">
        <v>1333333.32</v>
      </c>
      <c r="D31" s="401"/>
      <c r="E31" s="403">
        <v>5333333.28</v>
      </c>
      <c r="F31" s="400">
        <f>E31/C31*100</f>
        <v>400</v>
      </c>
      <c r="G31" s="421">
        <v>0</v>
      </c>
    </row>
    <row r="35" ht="18" customHeight="1"/>
    <row r="36" ht="15">
      <c r="A36" s="422" t="s">
        <v>704</v>
      </c>
    </row>
    <row r="37" ht="13.5" thickBot="1"/>
    <row r="38" spans="1:7" ht="13.5">
      <c r="A38" s="96" t="s">
        <v>728</v>
      </c>
      <c r="B38" s="669" t="s">
        <v>706</v>
      </c>
      <c r="C38" s="331" t="s">
        <v>86</v>
      </c>
      <c r="D38" s="330" t="s">
        <v>1</v>
      </c>
      <c r="E38" s="331" t="s">
        <v>86</v>
      </c>
      <c r="F38" s="386" t="s">
        <v>85</v>
      </c>
      <c r="G38" s="385" t="s">
        <v>85</v>
      </c>
    </row>
    <row r="39" spans="1:7" ht="14.25" thickBot="1">
      <c r="A39" s="97" t="s">
        <v>705</v>
      </c>
      <c r="B39" s="670"/>
      <c r="C39" s="329" t="s">
        <v>1507</v>
      </c>
      <c r="D39" s="328" t="s">
        <v>865</v>
      </c>
      <c r="E39" s="329" t="s">
        <v>1508</v>
      </c>
      <c r="F39" s="384" t="s">
        <v>61</v>
      </c>
      <c r="G39" s="411" t="s">
        <v>60</v>
      </c>
    </row>
    <row r="40" spans="1:7" ht="12.75">
      <c r="A40" s="39" t="s">
        <v>50</v>
      </c>
      <c r="B40" s="42">
        <v>2</v>
      </c>
      <c r="C40" s="60">
        <v>5</v>
      </c>
      <c r="D40" s="59">
        <v>4</v>
      </c>
      <c r="E40" s="60">
        <v>5</v>
      </c>
      <c r="F40" s="59">
        <v>6</v>
      </c>
      <c r="G40" s="412">
        <v>7</v>
      </c>
    </row>
    <row r="42" spans="1:7" ht="13.5">
      <c r="A42" s="398"/>
      <c r="B42" s="398" t="s">
        <v>708</v>
      </c>
      <c r="C42" s="397">
        <f>+C43+C45</f>
        <v>46087511.67</v>
      </c>
      <c r="D42" s="397">
        <v>0</v>
      </c>
      <c r="E42" s="397">
        <f>+E43+E45</f>
        <v>0</v>
      </c>
      <c r="F42" s="396">
        <f>E42/C42*100</f>
        <v>0</v>
      </c>
      <c r="G42" s="396">
        <v>0</v>
      </c>
    </row>
    <row r="43" spans="1:7" ht="12.75">
      <c r="A43" s="395" t="s">
        <v>50</v>
      </c>
      <c r="B43" s="394" t="s">
        <v>709</v>
      </c>
      <c r="C43" s="393">
        <v>0</v>
      </c>
      <c r="D43" s="393">
        <f>+D44</f>
        <v>0</v>
      </c>
      <c r="E43" s="393">
        <f>+E44</f>
        <v>0</v>
      </c>
      <c r="F43" s="392">
        <v>0</v>
      </c>
      <c r="G43" s="392">
        <v>0</v>
      </c>
    </row>
    <row r="44" spans="1:7" ht="12.75">
      <c r="A44" s="362" t="s">
        <v>710</v>
      </c>
      <c r="B44" s="363" t="s">
        <v>711</v>
      </c>
      <c r="C44" s="364">
        <v>0</v>
      </c>
      <c r="D44" s="364">
        <v>0</v>
      </c>
      <c r="E44" s="364">
        <v>0</v>
      </c>
      <c r="F44" s="391">
        <v>0</v>
      </c>
      <c r="G44" s="391">
        <v>0</v>
      </c>
    </row>
    <row r="45" spans="1:7" ht="12.75">
      <c r="A45" s="395" t="s">
        <v>577</v>
      </c>
      <c r="B45" s="394" t="s">
        <v>712</v>
      </c>
      <c r="C45" s="393">
        <f>+C46</f>
        <v>46087511.67</v>
      </c>
      <c r="D45" s="393">
        <v>0</v>
      </c>
      <c r="E45" s="393">
        <v>0</v>
      </c>
      <c r="F45" s="392">
        <f>E45/C45*100</f>
        <v>0</v>
      </c>
      <c r="G45" s="392">
        <v>0</v>
      </c>
    </row>
    <row r="46" spans="1:7" ht="12.75">
      <c r="A46" s="366" t="s">
        <v>713</v>
      </c>
      <c r="B46" s="363" t="s">
        <v>172</v>
      </c>
      <c r="C46" s="364">
        <v>46087511.67</v>
      </c>
      <c r="D46" s="364">
        <v>0</v>
      </c>
      <c r="E46" s="364">
        <v>0</v>
      </c>
      <c r="F46" s="391">
        <f>E46/C46*100</f>
        <v>0</v>
      </c>
      <c r="G46" s="391">
        <v>0</v>
      </c>
    </row>
    <row r="47" spans="1:7" ht="12.75">
      <c r="A47" s="55"/>
      <c r="B47" s="52"/>
      <c r="C47" s="350"/>
      <c r="D47" s="350"/>
      <c r="E47" s="350"/>
      <c r="F47" s="410"/>
      <c r="G47" s="410"/>
    </row>
    <row r="48" spans="1:7" ht="12.75">
      <c r="A48" s="55"/>
      <c r="B48" s="52"/>
      <c r="C48" s="350"/>
      <c r="D48" s="350"/>
      <c r="E48" s="350"/>
      <c r="F48" s="410"/>
      <c r="G48" s="410"/>
    </row>
    <row r="49" spans="1:7" ht="13.5">
      <c r="A49" s="344"/>
      <c r="B49" s="344" t="s">
        <v>714</v>
      </c>
      <c r="C49" s="343">
        <f>+C50+C52+C56+C59</f>
        <v>2539911.98</v>
      </c>
      <c r="D49" s="343">
        <f>+D50+D52+D56+D59</f>
        <v>6888600</v>
      </c>
      <c r="E49" s="343">
        <f>+E50+E52+E56+E59</f>
        <v>6871316.0600000005</v>
      </c>
      <c r="F49" s="396">
        <f>E49/C49*100</f>
        <v>270.533629279547</v>
      </c>
      <c r="G49" s="396">
        <f>E49/D49*100</f>
        <v>99.74909357489186</v>
      </c>
    </row>
    <row r="50" spans="1:7" ht="12.75">
      <c r="A50" s="395" t="s">
        <v>50</v>
      </c>
      <c r="B50" s="394" t="s">
        <v>709</v>
      </c>
      <c r="C50" s="393">
        <f>+C51</f>
        <v>400000</v>
      </c>
      <c r="D50" s="393">
        <f>+D51</f>
        <v>1227600</v>
      </c>
      <c r="E50" s="393">
        <f>+E51</f>
        <v>1227544.11</v>
      </c>
      <c r="F50" s="392">
        <f>E50/C50*100</f>
        <v>306.88602750000007</v>
      </c>
      <c r="G50" s="392">
        <f>E50/D50*100</f>
        <v>99.99544721407625</v>
      </c>
    </row>
    <row r="51" spans="1:7" ht="12.75">
      <c r="A51" s="362" t="s">
        <v>710</v>
      </c>
      <c r="B51" s="363" t="s">
        <v>246</v>
      </c>
      <c r="C51" s="364">
        <v>400000</v>
      </c>
      <c r="D51" s="364">
        <v>1227600</v>
      </c>
      <c r="E51" s="364">
        <v>1227544.11</v>
      </c>
      <c r="F51" s="391">
        <f>E51/C51*100</f>
        <v>306.88602750000007</v>
      </c>
      <c r="G51" s="391">
        <f>E51/D51*100</f>
        <v>99.99544721407625</v>
      </c>
    </row>
    <row r="52" spans="1:7" ht="12.75">
      <c r="A52" s="395" t="s">
        <v>526</v>
      </c>
      <c r="B52" s="394" t="s">
        <v>715</v>
      </c>
      <c r="C52" s="393">
        <f>SUM(C53:C55)</f>
        <v>306890.73</v>
      </c>
      <c r="D52" s="393">
        <f>SUM(D53:D55)</f>
        <v>311000</v>
      </c>
      <c r="E52" s="393">
        <f>SUM(E53:E55)</f>
        <v>310438.67</v>
      </c>
      <c r="F52" s="392">
        <f>E52/C52*100</f>
        <v>101.15609226775928</v>
      </c>
      <c r="G52" s="392">
        <f>E52/D52*100</f>
        <v>99.8195080385852</v>
      </c>
    </row>
    <row r="53" spans="1:7" ht="12.75">
      <c r="A53" s="362" t="s">
        <v>718</v>
      </c>
      <c r="B53" s="363" t="s">
        <v>719</v>
      </c>
      <c r="C53" s="364">
        <v>306890.73</v>
      </c>
      <c r="D53" s="364">
        <v>311000</v>
      </c>
      <c r="E53" s="364">
        <v>310438.67</v>
      </c>
      <c r="F53" s="391">
        <f>E53/C53*100</f>
        <v>101.15609226775928</v>
      </c>
      <c r="G53" s="391">
        <f>E53/D53*100</f>
        <v>99.8195080385852</v>
      </c>
    </row>
    <row r="54" spans="1:7" ht="12.75">
      <c r="A54" s="362" t="s">
        <v>720</v>
      </c>
      <c r="B54" s="363" t="s">
        <v>721</v>
      </c>
      <c r="C54" s="364">
        <v>0</v>
      </c>
      <c r="D54" s="364">
        <v>0</v>
      </c>
      <c r="E54" s="364">
        <v>0</v>
      </c>
      <c r="F54" s="391">
        <v>0</v>
      </c>
      <c r="G54" s="391">
        <v>0</v>
      </c>
    </row>
    <row r="55" spans="1:7" ht="12.75">
      <c r="A55" s="362" t="s">
        <v>722</v>
      </c>
      <c r="B55" s="363" t="s">
        <v>739</v>
      </c>
      <c r="C55" s="364">
        <v>0</v>
      </c>
      <c r="D55" s="364">
        <v>0</v>
      </c>
      <c r="E55" s="364">
        <v>0</v>
      </c>
      <c r="F55" s="391">
        <v>0</v>
      </c>
      <c r="G55" s="391">
        <v>0</v>
      </c>
    </row>
    <row r="56" spans="1:7" ht="12.75">
      <c r="A56" s="395" t="s">
        <v>591</v>
      </c>
      <c r="B56" s="394" t="s">
        <v>723</v>
      </c>
      <c r="C56" s="393">
        <f>+C57+C58</f>
        <v>0</v>
      </c>
      <c r="D56" s="393">
        <f>+D57+D58</f>
        <v>0</v>
      </c>
      <c r="E56" s="393">
        <f>+E57+E58</f>
        <v>0</v>
      </c>
      <c r="F56" s="392">
        <v>0</v>
      </c>
      <c r="G56" s="392">
        <v>0</v>
      </c>
    </row>
    <row r="57" spans="1:7" ht="12.75">
      <c r="A57" s="362" t="s">
        <v>724</v>
      </c>
      <c r="B57" s="363" t="s">
        <v>789</v>
      </c>
      <c r="C57" s="364">
        <v>0</v>
      </c>
      <c r="D57" s="364">
        <v>0</v>
      </c>
      <c r="E57" s="364">
        <v>0</v>
      </c>
      <c r="F57" s="391">
        <v>0</v>
      </c>
      <c r="G57" s="391">
        <v>0</v>
      </c>
    </row>
    <row r="58" spans="1:7" ht="12.75">
      <c r="A58" s="366" t="s">
        <v>761</v>
      </c>
      <c r="B58" s="363" t="s">
        <v>762</v>
      </c>
      <c r="C58" s="364">
        <v>0</v>
      </c>
      <c r="D58" s="364">
        <v>0</v>
      </c>
      <c r="E58" s="364">
        <v>0</v>
      </c>
      <c r="F58" s="391">
        <v>0</v>
      </c>
      <c r="G58" s="391">
        <v>0</v>
      </c>
    </row>
    <row r="59" spans="1:7" ht="12.75">
      <c r="A59" s="395" t="s">
        <v>359</v>
      </c>
      <c r="B59" s="394" t="s">
        <v>725</v>
      </c>
      <c r="C59" s="393">
        <f>+C60</f>
        <v>1833021.25</v>
      </c>
      <c r="D59" s="393">
        <f>+D60</f>
        <v>5350000</v>
      </c>
      <c r="E59" s="393">
        <f>+E60</f>
        <v>5333333.28</v>
      </c>
      <c r="F59" s="392">
        <v>0</v>
      </c>
      <c r="G59" s="392">
        <f>E59/D59*100</f>
        <v>99.6884725233645</v>
      </c>
    </row>
    <row r="60" spans="1:7" ht="12.75">
      <c r="A60" s="362" t="s">
        <v>726</v>
      </c>
      <c r="B60" s="363" t="s">
        <v>790</v>
      </c>
      <c r="C60" s="364">
        <v>1833021.25</v>
      </c>
      <c r="D60" s="364">
        <v>5350000</v>
      </c>
      <c r="E60" s="364">
        <v>5333333.28</v>
      </c>
      <c r="F60" s="391">
        <f>E60/C60*100</f>
        <v>290.9586170918641</v>
      </c>
      <c r="G60" s="391">
        <f>E60/D60*100</f>
        <v>99.6884725233645</v>
      </c>
    </row>
    <row r="61" spans="1:7" ht="12.75">
      <c r="A61" s="55"/>
      <c r="B61" s="55"/>
      <c r="C61" s="55"/>
      <c r="D61" s="55"/>
      <c r="E61" s="55"/>
      <c r="F61" s="55"/>
      <c r="G61" s="55"/>
    </row>
    <row r="62" spans="1:7" ht="12.75">
      <c r="A62" s="55"/>
      <c r="B62" s="55"/>
      <c r="C62" s="55"/>
      <c r="D62" s="55"/>
      <c r="E62" s="55"/>
      <c r="F62" s="55"/>
      <c r="G62" s="55"/>
    </row>
    <row r="63" spans="1:7" ht="12.75">
      <c r="A63" s="55"/>
      <c r="B63" s="55"/>
      <c r="C63" s="55"/>
      <c r="D63" s="55"/>
      <c r="E63" s="55"/>
      <c r="F63" s="55"/>
      <c r="G63" s="55"/>
    </row>
    <row r="64" spans="1:7" ht="12.75">
      <c r="A64" s="55"/>
      <c r="B64" s="55"/>
      <c r="C64" s="55"/>
      <c r="D64" s="55"/>
      <c r="E64" s="55"/>
      <c r="F64" s="55"/>
      <c r="G64" s="55"/>
    </row>
    <row r="65" spans="1:7" ht="12.75">
      <c r="A65" s="55"/>
      <c r="B65" s="55"/>
      <c r="C65" s="55"/>
      <c r="D65" s="55"/>
      <c r="E65" s="55"/>
      <c r="F65" s="55"/>
      <c r="G65" s="55"/>
    </row>
    <row r="66" spans="1:7" ht="12.75">
      <c r="A66" s="55"/>
      <c r="B66" s="55"/>
      <c r="C66" s="55"/>
      <c r="D66" s="55"/>
      <c r="E66" s="55"/>
      <c r="F66" s="55"/>
      <c r="G66" s="55"/>
    </row>
    <row r="67" spans="1:7" ht="12.75">
      <c r="A67" s="55"/>
      <c r="B67" s="55"/>
      <c r="C67" s="55"/>
      <c r="D67" s="55"/>
      <c r="E67" s="55"/>
      <c r="F67" s="55"/>
      <c r="G67" s="55"/>
    </row>
    <row r="68" spans="1:7" ht="12.75">
      <c r="A68" s="55"/>
      <c r="B68" s="55"/>
      <c r="C68" s="55"/>
      <c r="D68" s="55"/>
      <c r="E68" s="55"/>
      <c r="F68" s="55"/>
      <c r="G68" s="55"/>
    </row>
    <row r="69" spans="1:7" ht="12.75">
      <c r="A69" s="55"/>
      <c r="B69" s="55"/>
      <c r="C69" s="55"/>
      <c r="D69" s="55"/>
      <c r="E69" s="55"/>
      <c r="F69" s="55"/>
      <c r="G69" s="55"/>
    </row>
    <row r="70" spans="1:7" ht="12.75">
      <c r="A70" s="55"/>
      <c r="B70" s="55"/>
      <c r="C70" s="55"/>
      <c r="D70" s="55"/>
      <c r="E70" s="55"/>
      <c r="F70" s="55"/>
      <c r="G70" s="55"/>
    </row>
    <row r="71" spans="1:7" ht="12.75">
      <c r="A71" s="55"/>
      <c r="B71" s="55"/>
      <c r="C71" s="55"/>
      <c r="D71" s="55"/>
      <c r="E71" s="55"/>
      <c r="F71" s="55"/>
      <c r="G71" s="55"/>
    </row>
    <row r="72" spans="1:7" ht="12.75">
      <c r="A72" s="55"/>
      <c r="B72" s="55"/>
      <c r="C72" s="55"/>
      <c r="D72" s="55"/>
      <c r="E72" s="55"/>
      <c r="F72" s="55"/>
      <c r="G72" s="55"/>
    </row>
    <row r="73" spans="1:7" ht="12.75">
      <c r="A73" s="55"/>
      <c r="B73" s="55"/>
      <c r="C73" s="55"/>
      <c r="D73" s="55"/>
      <c r="E73" s="55"/>
      <c r="F73" s="55"/>
      <c r="G73" s="55"/>
    </row>
    <row r="74" spans="1:7" ht="12.75">
      <c r="A74" s="55"/>
      <c r="B74" s="55"/>
      <c r="C74" s="55"/>
      <c r="D74" s="55"/>
      <c r="E74" s="55"/>
      <c r="F74" s="55"/>
      <c r="G74" s="55"/>
    </row>
    <row r="75" spans="1:7" ht="12.75">
      <c r="A75" s="55"/>
      <c r="B75" s="55"/>
      <c r="C75" s="55"/>
      <c r="D75" s="55"/>
      <c r="E75" s="55"/>
      <c r="F75" s="55"/>
      <c r="G75" s="55"/>
    </row>
    <row r="76" spans="1:7" ht="12.75">
      <c r="A76" s="55"/>
      <c r="B76" s="55"/>
      <c r="C76" s="55"/>
      <c r="D76" s="55"/>
      <c r="E76" s="55"/>
      <c r="F76" s="55"/>
      <c r="G76" s="55"/>
    </row>
    <row r="77" spans="1:7" ht="12.75">
      <c r="A77" s="55"/>
      <c r="B77" s="55"/>
      <c r="C77" s="55"/>
      <c r="D77" s="55"/>
      <c r="E77" s="55"/>
      <c r="F77" s="55"/>
      <c r="G77" s="55"/>
    </row>
    <row r="78" spans="1:7" ht="12.75">
      <c r="A78" s="55"/>
      <c r="B78" s="55"/>
      <c r="C78" s="55"/>
      <c r="D78" s="55"/>
      <c r="E78" s="55"/>
      <c r="F78" s="55"/>
      <c r="G78" s="55"/>
    </row>
    <row r="79" spans="1:7" ht="12.75">
      <c r="A79" s="55"/>
      <c r="B79" s="55"/>
      <c r="C79" s="55"/>
      <c r="D79" s="55"/>
      <c r="E79" s="55"/>
      <c r="F79" s="55"/>
      <c r="G79" s="55"/>
    </row>
  </sheetData>
  <sheetProtection/>
  <mergeCells count="2">
    <mergeCell ref="B3:B4"/>
    <mergeCell ref="B38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&amp;C&amp;P/&amp;N</oddHead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D17" sqref="D17:E18"/>
    </sheetView>
  </sheetViews>
  <sheetFormatPr defaultColWidth="9.140625" defaultRowHeight="12.75"/>
  <cols>
    <col min="1" max="1" width="11.8515625" style="0" customWidth="1"/>
    <col min="2" max="2" width="84.7109375" style="0" customWidth="1"/>
    <col min="3" max="4" width="16.57421875" style="0" customWidth="1"/>
    <col min="5" max="5" width="16.7109375" style="0" customWidth="1"/>
    <col min="6" max="7" width="7.7109375" style="0" customWidth="1"/>
  </cols>
  <sheetData>
    <row r="1" ht="3" customHeight="1"/>
    <row r="2" spans="1:5" ht="17.25">
      <c r="A2" s="12" t="s">
        <v>68</v>
      </c>
      <c r="C2" s="61"/>
      <c r="D2" s="61"/>
      <c r="E2" s="61"/>
    </row>
    <row r="3" spans="1:5" ht="1.5" customHeight="1">
      <c r="A3" s="12"/>
      <c r="C3" s="61"/>
      <c r="D3" s="61"/>
      <c r="E3" s="61"/>
    </row>
    <row r="4" spans="1:5" ht="15.75" thickBot="1">
      <c r="A4" s="422" t="s">
        <v>707</v>
      </c>
      <c r="C4" s="61"/>
      <c r="D4" s="61"/>
      <c r="E4" s="61"/>
    </row>
    <row r="5" spans="1:7" ht="13.5">
      <c r="A5" s="96" t="s">
        <v>41</v>
      </c>
      <c r="B5" s="669" t="s">
        <v>607</v>
      </c>
      <c r="C5" s="331" t="s">
        <v>86</v>
      </c>
      <c r="D5" s="330" t="s">
        <v>1</v>
      </c>
      <c r="E5" s="331" t="s">
        <v>86</v>
      </c>
      <c r="F5" s="57" t="s">
        <v>85</v>
      </c>
      <c r="G5" s="47" t="s">
        <v>85</v>
      </c>
    </row>
    <row r="6" spans="1:7" ht="14.25" thickBot="1">
      <c r="A6" s="97" t="s">
        <v>42</v>
      </c>
      <c r="B6" s="674"/>
      <c r="C6" s="329" t="s">
        <v>1507</v>
      </c>
      <c r="D6" s="328" t="s">
        <v>865</v>
      </c>
      <c r="E6" s="329" t="s">
        <v>1508</v>
      </c>
      <c r="F6" s="143" t="s">
        <v>61</v>
      </c>
      <c r="G6" s="144" t="s">
        <v>60</v>
      </c>
    </row>
    <row r="7" spans="1:7" ht="12.75">
      <c r="A7" s="39" t="s">
        <v>50</v>
      </c>
      <c r="B7" s="42">
        <v>2</v>
      </c>
      <c r="C7" s="60">
        <v>5</v>
      </c>
      <c r="D7" s="59">
        <v>4</v>
      </c>
      <c r="E7" s="60">
        <v>5</v>
      </c>
      <c r="F7" s="59">
        <v>6</v>
      </c>
      <c r="G7" s="56">
        <v>7</v>
      </c>
    </row>
    <row r="8" spans="3:5" ht="3.75" customHeight="1">
      <c r="C8" s="61"/>
      <c r="D8" s="61"/>
      <c r="E8" s="61"/>
    </row>
    <row r="9" spans="1:7" ht="13.5">
      <c r="A9" s="438" t="s">
        <v>809</v>
      </c>
      <c r="B9" s="438" t="s">
        <v>173</v>
      </c>
      <c r="C9" s="439">
        <f>+C10</f>
        <v>3027287.41</v>
      </c>
      <c r="D9" s="439">
        <v>20633868</v>
      </c>
      <c r="E9" s="439">
        <v>20633867.64</v>
      </c>
      <c r="F9" s="564">
        <f>E9/C9*100</f>
        <v>681.5959255087708</v>
      </c>
      <c r="G9" s="564">
        <f>E9/D9*100</f>
        <v>99.99999825529562</v>
      </c>
    </row>
    <row r="10" spans="1:7" ht="12.75">
      <c r="A10" s="342" t="s">
        <v>810</v>
      </c>
      <c r="B10" s="342" t="s">
        <v>811</v>
      </c>
      <c r="C10" s="341">
        <f>+C11</f>
        <v>3027287.41</v>
      </c>
      <c r="D10" s="341">
        <v>20633868</v>
      </c>
      <c r="E10" s="341">
        <v>20633867.64</v>
      </c>
      <c r="F10" s="399">
        <f>E10/C10*100</f>
        <v>681.5959255087708</v>
      </c>
      <c r="G10" s="399">
        <f>E10/D10*100</f>
        <v>99.99999825529562</v>
      </c>
    </row>
    <row r="11" spans="1:7" ht="12.75">
      <c r="A11" s="342" t="s">
        <v>812</v>
      </c>
      <c r="B11" s="342" t="s">
        <v>813</v>
      </c>
      <c r="C11" s="341">
        <f>+C12+C13</f>
        <v>3027287.41</v>
      </c>
      <c r="D11" s="341">
        <v>20633868</v>
      </c>
      <c r="E11" s="341">
        <v>20633867.64</v>
      </c>
      <c r="F11" s="399">
        <f>E11/C11*100</f>
        <v>681.5959255087708</v>
      </c>
      <c r="G11" s="399">
        <f>E11/D11*100</f>
        <v>99.99999825529562</v>
      </c>
    </row>
    <row r="12" spans="1:7" ht="12.75">
      <c r="A12" s="248" t="s">
        <v>814</v>
      </c>
      <c r="B12" s="551" t="s">
        <v>815</v>
      </c>
      <c r="C12" s="350">
        <v>6116250.08</v>
      </c>
      <c r="D12" s="248" t="s">
        <v>256</v>
      </c>
      <c r="E12" s="383">
        <v>22564986.03</v>
      </c>
      <c r="F12" s="552">
        <f>E12/C12*100</f>
        <v>368.9349803368406</v>
      </c>
      <c r="G12" s="552">
        <v>0</v>
      </c>
    </row>
    <row r="13" spans="1:7" ht="12.75">
      <c r="A13" s="248" t="s">
        <v>816</v>
      </c>
      <c r="B13" s="551" t="s">
        <v>817</v>
      </c>
      <c r="C13" s="350">
        <v>-3088962.67</v>
      </c>
      <c r="D13" s="248" t="s">
        <v>256</v>
      </c>
      <c r="E13" s="383">
        <v>-1931118.39</v>
      </c>
      <c r="F13" s="552">
        <f>E13/C13*100</f>
        <v>62.516727986227174</v>
      </c>
      <c r="G13" s="552">
        <v>0</v>
      </c>
    </row>
    <row r="14" ht="2.25" customHeight="1"/>
    <row r="15" ht="2.25" customHeight="1"/>
    <row r="16" ht="15.75" thickBot="1">
      <c r="A16" s="422" t="s">
        <v>727</v>
      </c>
    </row>
    <row r="17" spans="1:7" ht="13.5">
      <c r="A17" s="96" t="s">
        <v>728</v>
      </c>
      <c r="B17" s="669" t="s">
        <v>706</v>
      </c>
      <c r="C17" s="331" t="s">
        <v>86</v>
      </c>
      <c r="D17" s="330" t="s">
        <v>1</v>
      </c>
      <c r="E17" s="331" t="s">
        <v>86</v>
      </c>
      <c r="F17" s="386" t="s">
        <v>85</v>
      </c>
      <c r="G17" s="385" t="s">
        <v>85</v>
      </c>
    </row>
    <row r="18" spans="1:7" ht="14.25" thickBot="1">
      <c r="A18" s="97" t="s">
        <v>705</v>
      </c>
      <c r="B18" s="670"/>
      <c r="C18" s="329" t="s">
        <v>1507</v>
      </c>
      <c r="D18" s="328" t="s">
        <v>865</v>
      </c>
      <c r="E18" s="329" t="s">
        <v>1508</v>
      </c>
      <c r="F18" s="384" t="s">
        <v>61</v>
      </c>
      <c r="G18" s="411" t="s">
        <v>60</v>
      </c>
    </row>
    <row r="19" spans="1:7" ht="12.75">
      <c r="A19" s="39" t="s">
        <v>50</v>
      </c>
      <c r="B19" s="42">
        <v>2</v>
      </c>
      <c r="C19" s="60">
        <v>5</v>
      </c>
      <c r="D19" s="59">
        <v>4</v>
      </c>
      <c r="E19" s="60">
        <v>5</v>
      </c>
      <c r="F19" s="59">
        <v>6</v>
      </c>
      <c r="G19" s="412">
        <v>7</v>
      </c>
    </row>
    <row r="20" ht="4.5" customHeight="1"/>
    <row r="21" spans="1:7" ht="12.75">
      <c r="A21" s="553"/>
      <c r="B21" s="554" t="s">
        <v>781</v>
      </c>
      <c r="C21" s="555">
        <f>+C25+C27+C34+C45+C48+C51+C22</f>
        <v>3034818.5300000007</v>
      </c>
      <c r="D21" s="555">
        <f>+D25+D27+D34+D45+D48+D51+D22</f>
        <v>20633868</v>
      </c>
      <c r="E21" s="555">
        <f>+E25+E27+E34+E45+E48+E51+E22</f>
        <v>20633867.64</v>
      </c>
      <c r="F21" s="556">
        <f>E21/C21*100</f>
        <v>679.9044962994869</v>
      </c>
      <c r="G21" s="556">
        <f aca="true" t="shared" si="0" ref="G21:G26">E21/D21*100</f>
        <v>99.99999825529562</v>
      </c>
    </row>
    <row r="22" spans="1:7" ht="12.75">
      <c r="A22" s="426">
        <v>1</v>
      </c>
      <c r="B22" s="394" t="s">
        <v>709</v>
      </c>
      <c r="C22" s="393">
        <f>SUM(C23:C24)</f>
        <v>128790.23000000001</v>
      </c>
      <c r="D22" s="393">
        <f>SUM(D23:D24)</f>
        <v>4322969</v>
      </c>
      <c r="E22" s="393">
        <f>SUM(E23:E24)</f>
        <v>4322969.99</v>
      </c>
      <c r="F22" s="392">
        <f>E22/C22*100</f>
        <v>3356.597771430333</v>
      </c>
      <c r="G22" s="392">
        <f t="shared" si="0"/>
        <v>100.00002290092758</v>
      </c>
    </row>
    <row r="23" spans="1:7" ht="12.75">
      <c r="A23" s="366" t="s">
        <v>710</v>
      </c>
      <c r="B23" s="363" t="s">
        <v>246</v>
      </c>
      <c r="C23" s="364">
        <v>70661.97</v>
      </c>
      <c r="D23" s="364">
        <v>4264841</v>
      </c>
      <c r="E23" s="364">
        <v>4264841.73</v>
      </c>
      <c r="F23" s="391">
        <f>E23/C23*100</f>
        <v>6035.5545281287805</v>
      </c>
      <c r="G23" s="391">
        <f t="shared" si="0"/>
        <v>100.00001711669908</v>
      </c>
    </row>
    <row r="24" spans="1:7" ht="12.75">
      <c r="A24" s="366" t="s">
        <v>730</v>
      </c>
      <c r="B24" s="363" t="s">
        <v>731</v>
      </c>
      <c r="C24" s="364">
        <v>58128.26</v>
      </c>
      <c r="D24" s="364">
        <v>58128</v>
      </c>
      <c r="E24" s="364">
        <v>58128.26</v>
      </c>
      <c r="F24" s="391">
        <f>E24/C24*100</f>
        <v>100</v>
      </c>
      <c r="G24" s="391">
        <f t="shared" si="0"/>
        <v>100.0004472887421</v>
      </c>
    </row>
    <row r="25" spans="1:7" ht="12.75">
      <c r="A25" s="426">
        <v>3</v>
      </c>
      <c r="B25" s="394" t="s">
        <v>732</v>
      </c>
      <c r="C25" s="393">
        <f>C26</f>
        <v>0</v>
      </c>
      <c r="D25" s="393">
        <f>D26</f>
        <v>4400</v>
      </c>
      <c r="E25" s="393">
        <f>E26</f>
        <v>4400</v>
      </c>
      <c r="F25" s="392">
        <v>0</v>
      </c>
      <c r="G25" s="392">
        <f t="shared" si="0"/>
        <v>100</v>
      </c>
    </row>
    <row r="26" spans="1:7" ht="12.75">
      <c r="A26" s="366" t="s">
        <v>733</v>
      </c>
      <c r="B26" s="363" t="s">
        <v>734</v>
      </c>
      <c r="C26" s="364">
        <v>0</v>
      </c>
      <c r="D26" s="364">
        <v>4400</v>
      </c>
      <c r="E26" s="364">
        <v>4400</v>
      </c>
      <c r="F26" s="391">
        <v>0</v>
      </c>
      <c r="G26" s="391">
        <f t="shared" si="0"/>
        <v>100</v>
      </c>
    </row>
    <row r="27" spans="1:7" ht="12.75">
      <c r="A27" s="426">
        <v>4</v>
      </c>
      <c r="B27" s="394" t="s">
        <v>735</v>
      </c>
      <c r="C27" s="393">
        <f>SUM(C29:C33)</f>
        <v>2993339.46</v>
      </c>
      <c r="D27" s="393">
        <f>SUM(D28:D33)</f>
        <v>8024958</v>
      </c>
      <c r="E27" s="393">
        <f>SUM(E28:E33)</f>
        <v>8021551.360000001</v>
      </c>
      <c r="F27" s="392">
        <f>E27/C27*100</f>
        <v>267.98000919013714</v>
      </c>
      <c r="G27" s="392">
        <f aca="true" t="shared" si="1" ref="G27:G35">E27/D27*100</f>
        <v>99.9575494351497</v>
      </c>
    </row>
    <row r="28" spans="1:7" ht="12.75">
      <c r="A28" s="366" t="s">
        <v>716</v>
      </c>
      <c r="B28" s="363" t="s">
        <v>872</v>
      </c>
      <c r="C28" s="364">
        <v>0</v>
      </c>
      <c r="D28" s="364">
        <v>162479</v>
      </c>
      <c r="E28" s="364">
        <v>162479.23</v>
      </c>
      <c r="F28" s="391">
        <v>0</v>
      </c>
      <c r="G28" s="391">
        <f>E28/D28*100</f>
        <v>100.00014155675503</v>
      </c>
    </row>
    <row r="29" spans="1:7" ht="12.75">
      <c r="A29" s="366" t="s">
        <v>718</v>
      </c>
      <c r="B29" s="363" t="s">
        <v>719</v>
      </c>
      <c r="C29" s="364">
        <v>540708.76</v>
      </c>
      <c r="D29" s="364">
        <v>5257189</v>
      </c>
      <c r="E29" s="364">
        <v>5195029.88</v>
      </c>
      <c r="F29" s="391">
        <f>E29/C29*100</f>
        <v>960.7815268241632</v>
      </c>
      <c r="G29" s="391">
        <f t="shared" si="1"/>
        <v>98.81763581259871</v>
      </c>
    </row>
    <row r="30" spans="1:7" ht="12.75">
      <c r="A30" s="366" t="s">
        <v>738</v>
      </c>
      <c r="B30" s="363" t="s">
        <v>247</v>
      </c>
      <c r="C30" s="364">
        <v>424977.26</v>
      </c>
      <c r="D30" s="364">
        <v>0</v>
      </c>
      <c r="E30" s="364">
        <v>0</v>
      </c>
      <c r="F30" s="391">
        <f>E30/C30*100</f>
        <v>0</v>
      </c>
      <c r="G30" s="391">
        <v>0</v>
      </c>
    </row>
    <row r="31" spans="1:7" ht="12.75">
      <c r="A31" s="366" t="s">
        <v>720</v>
      </c>
      <c r="B31" s="363" t="s">
        <v>721</v>
      </c>
      <c r="C31" s="364">
        <v>1938127.48</v>
      </c>
      <c r="D31" s="364">
        <v>2010447</v>
      </c>
      <c r="E31" s="364">
        <v>2069199.77</v>
      </c>
      <c r="F31" s="391">
        <f>E31/C31*100</f>
        <v>106.76283120447785</v>
      </c>
      <c r="G31" s="391">
        <f t="shared" si="1"/>
        <v>102.92237348211617</v>
      </c>
    </row>
    <row r="32" spans="1:7" ht="12.75">
      <c r="A32" s="366" t="s">
        <v>722</v>
      </c>
      <c r="B32" s="363" t="s">
        <v>873</v>
      </c>
      <c r="C32" s="364">
        <v>0</v>
      </c>
      <c r="D32" s="364">
        <v>624375</v>
      </c>
      <c r="E32" s="364">
        <v>624374.56</v>
      </c>
      <c r="F32" s="391">
        <v>0</v>
      </c>
      <c r="G32" s="391">
        <f t="shared" si="1"/>
        <v>99.99992952952954</v>
      </c>
    </row>
    <row r="33" spans="1:7" ht="12.75">
      <c r="A33" s="366" t="s">
        <v>744</v>
      </c>
      <c r="B33" s="363" t="s">
        <v>745</v>
      </c>
      <c r="C33" s="364">
        <v>89525.96</v>
      </c>
      <c r="D33" s="364">
        <v>-29532</v>
      </c>
      <c r="E33" s="364">
        <v>-29532.08</v>
      </c>
      <c r="F33" s="391">
        <f>E33/C33*100</f>
        <v>-32.987169308209594</v>
      </c>
      <c r="G33" s="391">
        <f t="shared" si="1"/>
        <v>100.00027089259109</v>
      </c>
    </row>
    <row r="34" spans="1:7" ht="12.75">
      <c r="A34" s="426">
        <v>5</v>
      </c>
      <c r="B34" s="394" t="s">
        <v>723</v>
      </c>
      <c r="C34" s="393">
        <f>SUM(C35:C44)</f>
        <v>2222057.2</v>
      </c>
      <c r="D34" s="393">
        <f>SUM(D35:D44)</f>
        <v>2170962</v>
      </c>
      <c r="E34" s="393">
        <f>SUM(E35:E44)</f>
        <v>2174367.45</v>
      </c>
      <c r="F34" s="392">
        <f>E34/C34*100</f>
        <v>97.85380187332711</v>
      </c>
      <c r="G34" s="392">
        <f t="shared" si="1"/>
        <v>100.15686363925302</v>
      </c>
    </row>
    <row r="35" spans="1:7" ht="12.75">
      <c r="A35" s="366" t="s">
        <v>748</v>
      </c>
      <c r="B35" s="363" t="s">
        <v>749</v>
      </c>
      <c r="C35" s="364">
        <v>72118.35</v>
      </c>
      <c r="D35" s="364">
        <v>-98527</v>
      </c>
      <c r="E35" s="364">
        <v>-98527.28</v>
      </c>
      <c r="F35" s="391">
        <f aca="true" t="shared" si="2" ref="F35:F46">E35/C35*100</f>
        <v>-136.6188771651043</v>
      </c>
      <c r="G35" s="391">
        <f t="shared" si="1"/>
        <v>100.00028418606067</v>
      </c>
    </row>
    <row r="36" spans="1:7" ht="12.75">
      <c r="A36" s="427" t="s">
        <v>750</v>
      </c>
      <c r="B36" s="363" t="s">
        <v>751</v>
      </c>
      <c r="C36" s="364">
        <v>-514398.5</v>
      </c>
      <c r="D36" s="364">
        <v>240000</v>
      </c>
      <c r="E36" s="364">
        <v>240000</v>
      </c>
      <c r="F36" s="391">
        <f t="shared" si="2"/>
        <v>-46.656434651345215</v>
      </c>
      <c r="G36" s="391">
        <f aca="true" t="shared" si="3" ref="G36:G43">E36/D36*100</f>
        <v>100</v>
      </c>
    </row>
    <row r="37" spans="1:7" ht="12.75">
      <c r="A37" s="427" t="s">
        <v>750</v>
      </c>
      <c r="B37" s="363" t="s">
        <v>752</v>
      </c>
      <c r="C37" s="364">
        <v>0</v>
      </c>
      <c r="D37" s="364">
        <v>7082</v>
      </c>
      <c r="E37" s="364">
        <v>7082</v>
      </c>
      <c r="F37" s="391">
        <v>0</v>
      </c>
      <c r="G37" s="391">
        <f t="shared" si="3"/>
        <v>100</v>
      </c>
    </row>
    <row r="38" spans="1:7" ht="12.75">
      <c r="A38" s="427" t="s">
        <v>750</v>
      </c>
      <c r="B38" s="363" t="s">
        <v>874</v>
      </c>
      <c r="C38" s="364">
        <v>0</v>
      </c>
      <c r="D38" s="364">
        <v>-1000796</v>
      </c>
      <c r="E38" s="364">
        <v>-997389.55</v>
      </c>
      <c r="F38" s="391">
        <v>0</v>
      </c>
      <c r="G38" s="391">
        <f t="shared" si="3"/>
        <v>99.65962593775355</v>
      </c>
    </row>
    <row r="39" spans="1:7" ht="12.75">
      <c r="A39" s="366" t="s">
        <v>753</v>
      </c>
      <c r="B39" s="363" t="s">
        <v>755</v>
      </c>
      <c r="C39" s="364">
        <v>16085.25</v>
      </c>
      <c r="D39" s="445">
        <v>28950</v>
      </c>
      <c r="E39" s="364">
        <v>28950</v>
      </c>
      <c r="F39" s="391">
        <f t="shared" si="2"/>
        <v>179.97855177880356</v>
      </c>
      <c r="G39" s="391">
        <f t="shared" si="3"/>
        <v>100</v>
      </c>
    </row>
    <row r="40" spans="1:7" ht="12.75">
      <c r="A40" s="427" t="s">
        <v>724</v>
      </c>
      <c r="B40" s="363" t="s">
        <v>756</v>
      </c>
      <c r="C40" s="364">
        <v>2588074</v>
      </c>
      <c r="D40" s="445">
        <v>3601474</v>
      </c>
      <c r="E40" s="364">
        <v>3601473.54</v>
      </c>
      <c r="F40" s="391">
        <f t="shared" si="2"/>
        <v>139.15651329907877</v>
      </c>
      <c r="G40" s="391">
        <f t="shared" si="3"/>
        <v>99.99998722745187</v>
      </c>
    </row>
    <row r="41" spans="1:7" ht="12.75">
      <c r="A41" s="427" t="s">
        <v>724</v>
      </c>
      <c r="B41" s="363" t="s">
        <v>757</v>
      </c>
      <c r="C41" s="364">
        <v>-12877.56</v>
      </c>
      <c r="D41" s="445">
        <v>-139404</v>
      </c>
      <c r="E41" s="364">
        <v>-139404.35</v>
      </c>
      <c r="F41" s="391">
        <f t="shared" si="2"/>
        <v>1082.5369868204848</v>
      </c>
      <c r="G41" s="391">
        <f t="shared" si="3"/>
        <v>100.0002510688359</v>
      </c>
    </row>
    <row r="42" spans="1:7" ht="12.75">
      <c r="A42" s="366" t="s">
        <v>758</v>
      </c>
      <c r="B42" s="363" t="s">
        <v>759</v>
      </c>
      <c r="C42" s="364">
        <v>27474.12</v>
      </c>
      <c r="D42" s="445">
        <v>-203077</v>
      </c>
      <c r="E42" s="364">
        <v>-203076.59</v>
      </c>
      <c r="F42" s="391">
        <f t="shared" si="2"/>
        <v>-739.155940208458</v>
      </c>
      <c r="G42" s="391">
        <f t="shared" si="3"/>
        <v>99.99979810613708</v>
      </c>
    </row>
    <row r="43" spans="1:7" ht="12.75">
      <c r="A43" s="366" t="s">
        <v>758</v>
      </c>
      <c r="B43" s="363" t="s">
        <v>760</v>
      </c>
      <c r="C43" s="364">
        <v>4855.7</v>
      </c>
      <c r="D43" s="364">
        <v>-264740</v>
      </c>
      <c r="E43" s="364">
        <v>-264740.32</v>
      </c>
      <c r="F43" s="391">
        <f t="shared" si="2"/>
        <v>-5452.155610931483</v>
      </c>
      <c r="G43" s="391">
        <f t="shared" si="3"/>
        <v>100.00012087330967</v>
      </c>
    </row>
    <row r="44" spans="1:7" ht="12.75">
      <c r="A44" s="366" t="s">
        <v>761</v>
      </c>
      <c r="B44" s="363" t="s">
        <v>763</v>
      </c>
      <c r="C44" s="364">
        <v>40725.84</v>
      </c>
      <c r="D44" s="364">
        <v>0</v>
      </c>
      <c r="E44" s="364">
        <v>0</v>
      </c>
      <c r="F44" s="391">
        <f t="shared" si="2"/>
        <v>0</v>
      </c>
      <c r="G44" s="391">
        <v>0</v>
      </c>
    </row>
    <row r="45" spans="1:7" ht="12.75">
      <c r="A45" s="426">
        <v>6</v>
      </c>
      <c r="B45" s="394" t="s">
        <v>768</v>
      </c>
      <c r="C45" s="393">
        <f>SUM(C46:C46)</f>
        <v>-16080.39</v>
      </c>
      <c r="D45" s="393">
        <f>SUM(D46:D46)</f>
        <v>8295</v>
      </c>
      <c r="E45" s="393">
        <f>SUM(E46:E46)</f>
        <v>8294.71</v>
      </c>
      <c r="F45" s="392">
        <f>E45/C45*100</f>
        <v>-51.582766338378605</v>
      </c>
      <c r="G45" s="392">
        <f>E45/D45*100</f>
        <v>99.9965039180229</v>
      </c>
    </row>
    <row r="46" spans="1:7" ht="12.75">
      <c r="A46" s="366" t="s">
        <v>769</v>
      </c>
      <c r="B46" s="363" t="s">
        <v>770</v>
      </c>
      <c r="C46" s="364">
        <v>-16080.39</v>
      </c>
      <c r="D46" s="445">
        <v>8295</v>
      </c>
      <c r="E46" s="364">
        <v>8294.71</v>
      </c>
      <c r="F46" s="391">
        <f t="shared" si="2"/>
        <v>-51.582766338378605</v>
      </c>
      <c r="G46" s="391">
        <f>E46/D46*100</f>
        <v>99.9965039180229</v>
      </c>
    </row>
    <row r="47" spans="1:7" ht="12.75">
      <c r="A47" s="366" t="s">
        <v>771</v>
      </c>
      <c r="B47" s="363" t="s">
        <v>772</v>
      </c>
      <c r="C47" s="364">
        <v>0</v>
      </c>
      <c r="D47" s="445">
        <v>0</v>
      </c>
      <c r="E47" s="364">
        <v>0</v>
      </c>
      <c r="F47" s="391">
        <v>0</v>
      </c>
      <c r="G47" s="391">
        <v>0</v>
      </c>
    </row>
    <row r="48" spans="1:7" ht="12.75">
      <c r="A48" s="426">
        <v>7</v>
      </c>
      <c r="B48" s="394" t="s">
        <v>725</v>
      </c>
      <c r="C48" s="393">
        <f>SUM(C49:C49)</f>
        <v>-1296968.02</v>
      </c>
      <c r="D48" s="393">
        <f>SUM(D49:D50)</f>
        <v>6102284</v>
      </c>
      <c r="E48" s="393">
        <f>SUM(E49:E50)</f>
        <v>6102284.13</v>
      </c>
      <c r="F48" s="392">
        <f>E48/C48*100</f>
        <v>-470.5038239878883</v>
      </c>
      <c r="G48" s="392">
        <f>E48/D48*100</f>
        <v>100.00000213034987</v>
      </c>
    </row>
    <row r="49" spans="1:7" ht="12.75">
      <c r="A49" s="366" t="s">
        <v>726</v>
      </c>
      <c r="B49" s="363" t="s">
        <v>773</v>
      </c>
      <c r="C49" s="364">
        <v>-1296968.02</v>
      </c>
      <c r="D49" s="445">
        <v>6077210</v>
      </c>
      <c r="E49" s="364">
        <v>6077210.24</v>
      </c>
      <c r="F49" s="391">
        <f>E49/C49*100</f>
        <v>-468.5705542685625</v>
      </c>
      <c r="G49" s="391">
        <f>E49/D49*100</f>
        <v>100.00000394918062</v>
      </c>
    </row>
    <row r="50" spans="1:7" ht="12.75">
      <c r="A50" s="366" t="s">
        <v>776</v>
      </c>
      <c r="B50" s="363" t="s">
        <v>777</v>
      </c>
      <c r="C50" s="364">
        <v>0</v>
      </c>
      <c r="D50" s="445">
        <v>25074</v>
      </c>
      <c r="E50" s="364">
        <v>25073.89</v>
      </c>
      <c r="F50" s="391">
        <v>0</v>
      </c>
      <c r="G50" s="391">
        <f>E50/D50*100</f>
        <v>99.99956129855627</v>
      </c>
    </row>
    <row r="51" spans="1:7" ht="12.75">
      <c r="A51" s="395" t="s">
        <v>577</v>
      </c>
      <c r="B51" s="394" t="s">
        <v>712</v>
      </c>
      <c r="C51" s="393">
        <f>+C52</f>
        <v>-996319.95</v>
      </c>
      <c r="D51" s="393">
        <f>+D52</f>
        <v>0</v>
      </c>
      <c r="E51" s="393">
        <f>+E52</f>
        <v>0</v>
      </c>
      <c r="F51" s="392">
        <v>0</v>
      </c>
      <c r="G51" s="392">
        <v>0</v>
      </c>
    </row>
    <row r="52" spans="1:7" ht="12.75">
      <c r="A52" s="366" t="s">
        <v>713</v>
      </c>
      <c r="B52" s="363" t="s">
        <v>172</v>
      </c>
      <c r="C52" s="364">
        <v>-996319.95</v>
      </c>
      <c r="D52" s="364">
        <v>0</v>
      </c>
      <c r="E52" s="364">
        <v>0</v>
      </c>
      <c r="F52" s="391">
        <v>0</v>
      </c>
      <c r="G52" s="391">
        <v>0</v>
      </c>
    </row>
  </sheetData>
  <sheetProtection/>
  <mergeCells count="2">
    <mergeCell ref="B5:B6"/>
    <mergeCell ref="B17:B1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80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Darko Saftić</cp:lastModifiedBy>
  <cp:lastPrinted>2020-04-13T17:32:09Z</cp:lastPrinted>
  <dcterms:created xsi:type="dcterms:W3CDTF">1998-02-28T10:00:33Z</dcterms:created>
  <dcterms:modified xsi:type="dcterms:W3CDTF">2020-05-18T06:57:38Z</dcterms:modified>
  <cp:category/>
  <cp:version/>
  <cp:contentType/>
  <cp:contentStatus/>
</cp:coreProperties>
</file>